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 state="visible" name="Hoja2" sheetId="2" r:id="rId5"/>
  </sheets>
  <definedNames>
    <definedName name="DE_18">Hoja2!$B$12:$D$14</definedName>
    <definedName name="DE_12">Hoja2!$B$4:$D$6</definedName>
    <definedName name="DE_16">Hoja2!$B$8:$D$10</definedName>
    <definedName name="TOTAL">Hoja2!$B$16:$D$18</definedName>
  </definedNames>
  <calcPr/>
  <extLst>
    <ext uri="GoogleSheetsCustomDataVersion1">
      <go:sheetsCustomData xmlns:go="http://customooxmlschemas.google.com/" r:id="rId6" roundtripDataSignature="AMtx7mgaBk6TIevWDp1X/z0kuXFNdOop0A=="/>
    </ext>
  </extLst>
</workbook>
</file>

<file path=xl/sharedStrings.xml><?xml version="1.0" encoding="utf-8"?>
<sst xmlns="http://schemas.openxmlformats.org/spreadsheetml/2006/main" count="253" uniqueCount="185">
  <si>
    <t>VALORACIÓN ORGANIZACONAL DE CAPACIDADES PARA COMERCIALIZACIÓN</t>
  </si>
  <si>
    <t>Versión</t>
  </si>
  <si>
    <t>Código</t>
  </si>
  <si>
    <t>Fecha</t>
  </si>
  <si>
    <t>Página</t>
  </si>
  <si>
    <t>1 de 5</t>
  </si>
  <si>
    <t>Nombre Organización</t>
  </si>
  <si>
    <t>Fecha de valoración</t>
  </si>
  <si>
    <t>Entregó información</t>
  </si>
  <si>
    <t>Lugar de Valoración</t>
  </si>
  <si>
    <t>Realizó valoración</t>
  </si>
  <si>
    <t>UTT</t>
  </si>
  <si>
    <t>ASPECTO</t>
  </si>
  <si>
    <t>INDICADOR</t>
  </si>
  <si>
    <t>CRITERIOS DE VALORACIÓN</t>
  </si>
  <si>
    <t>RESULTADO</t>
  </si>
  <si>
    <t>JUSTIFICACIÓN</t>
  </si>
  <si>
    <t>Iniciación</t>
  </si>
  <si>
    <t>Crecimiento</t>
  </si>
  <si>
    <t>Consolidación</t>
  </si>
  <si>
    <t>1. ORGANIZACIONAL</t>
  </si>
  <si>
    <t>1.1. Activa (Tiempo de constituida, MM Renovada)</t>
  </si>
  <si>
    <t xml:space="preserve">La organización NO se encuentra legalmente constituida o no se encuentra activa jurídicamente, no ha realizado la renovación de su matricula mercantil o personería jurídica ni la actualización de su Registro Único tributario. </t>
  </si>
  <si>
    <t xml:space="preserve">La organización se encuentra activa jurídicamente, ha realizado la renovación de su matricula mercantil o personería jurídica, la actualización de su Registro Único tributario y la renovación de su resolución de facturación, pudiendo faltarle la renovación de alguno de estos documentos.  Aunque tiene libros corporativos no estan actualizados. </t>
  </si>
  <si>
    <t>La organización se encuentra activa jurídicamente, ha realizado la renovación de su matricula mercantil o personería jurídica, la actualización de su Registro Único tributario y la renovación de su resolución de facturación. Lleva libros corporativos actualizados</t>
  </si>
  <si>
    <t>1.2. Pertinencia de figura organizativa (en función del modelo de negocio, Gobierno corporativo, Estatutos, Imagen corporativa)</t>
  </si>
  <si>
    <t xml:space="preserve">La organización NO cuentan con estructura organizacional mediante la cual tiene definidas condiciones e instrumentos funcionales al modelo de negocio en el que se encuentran. </t>
  </si>
  <si>
    <t xml:space="preserve">La organización tienen un estructura organizacional  documentada, pero no completamente funcional y con baja efectividad frente al modelo de negocio en el que se encuentra. </t>
  </si>
  <si>
    <t>La organización cuenta con una estructura organizacional documentada, funcional y efectiva frente al modelo de negocio y mercado en el que se encuentra.</t>
  </si>
  <si>
    <t>1.3. Participación (nivel de involucramiento de los miembros)</t>
  </si>
  <si>
    <t>No se generan procesos y espacios de participación para la planeación,  toma de decisiones, ejecución de acciones y las responsabilidades se concentran en una o un grupo reducido de personas. En todo caso la participación de los asociados de la organización en estos espacios y procesos es nula o no supera el 20%</t>
  </si>
  <si>
    <t>Se generan procesos y espacios de participación para la planeación,   toma de decisiones y ejecución de acciones delegándose las responsabilidades en varias personas aunque no de manera formal y normalmente sin seguimiento. Generalmente en el marco de las convocatorias que realiza la organización la participación de los asociados en los espacios y procesos no supera el 50%.</t>
  </si>
  <si>
    <t xml:space="preserve">Se generan procesos y espacios de participación para la planeación,  toma de decisiones y ejecución de acciones, formalmente se han delegado personas o conformado comites para asumir diferentes responsabilidades con mecanismos de seguimiento y rendición de cuentas. Generalmente en el marco de las convocatorias que realiza la organización, la participación de los asociados en los espacios y procesos supera el 50% </t>
  </si>
  <si>
    <t>1.4. Modelo de negocio (Plan estratégico, plan de acción)</t>
  </si>
  <si>
    <t>La organización no cuentan con un plan estratégico diseñado que responda a organizar la producción y cumplir con requerimientos de clientes o mercados potenciales.</t>
  </si>
  <si>
    <t>La organización ha definido acciones estratégicas que se encuentran documentadas pero no se ejecutan a cabalidad o no responden adecuadamente a los requerimientos y demandas de los clientes o mercados atendidos</t>
  </si>
  <si>
    <t>La organización cuenta con un plan estratégico diseñado que se encuentra en ejecución, el cual aborda aspectos como la planeación de cosechas en función de la demanda, la coordinación con los clientes para el cumplimiento de requisitos de mercado en temas como calidad e inocuidad, asistencia técnica, agregación de valor, diferenciación, necesidades de crecimiento y diversificación, etc.</t>
  </si>
  <si>
    <t>1.5. Procesos administrativos en función del agro negocio (dirección, planeación, control)</t>
  </si>
  <si>
    <t xml:space="preserve">La organización no cuenta con procedimientos administrativos definidos. </t>
  </si>
  <si>
    <t>La organización a implementado algunos procedimientos administrativos que le permiten por lo menos llevar facturación y registros contables  para el control de su operación.</t>
  </si>
  <si>
    <t xml:space="preserve">La organización a través de sus órganos de dirección cuenta con los procedimientos administrativos y financieros (formatos, flujos de documentos, inventarios, facturación, cartera, etc.) que le permiten realizar una adecuada planeación, seguimiento y control de sus actividades productivas y comerciales </t>
  </si>
  <si>
    <t>1.6. Capacidad para el uso de TIC´s (Herramientas de comunicación e información para el agronegocio)</t>
  </si>
  <si>
    <t>La organización tiene una baja o nula capacidad (personal capacitado, recursos, equipos, conectividad, etc.) de adopción y utilización de herramientas tecnológicas de comunicación e información en función de su negocio.</t>
  </si>
  <si>
    <t>La organización ha realizado esfuerzos por mejorar su capacidad (personal capacitado, recursos, equipos, conectividad, etc.) de adopción y utilización de herramientas tecnológicas de comunicación e información en función de su negocio, pero estos han sido limitados.</t>
  </si>
  <si>
    <t>La organización tiene una adecuada capacidad (personal capacitado, recursos, equipos, conectividad, etc.) de adopción y utilización de herramientas TIC que le sirven para promocionarse, obtener información referente a su negocio, el mantenimiento de relaciones comerciales, busqueda de nuevas oportunidades de negocio y realización de transacciones comerciales en función de su modelo de negocio.</t>
  </si>
  <si>
    <t>Subtotal Organizacional</t>
  </si>
  <si>
    <t>VALORACIÓN ORGANIZACONAL DE CAPACIDADES DE COMERCIALIZACIÓN</t>
  </si>
  <si>
    <t>2 de 5</t>
  </si>
  <si>
    <t>2. PRODUCTIVO</t>
  </si>
  <si>
    <t>2.1. Productos priorizados</t>
  </si>
  <si>
    <t>Los productos de la organización no están priorizados por las apuestas, lineamientos ni ordenamientos institucionales nacionales o departamentales (PRC, UPRA, PTP, Procolombia, PDET, PDIDARET, etc.)</t>
  </si>
  <si>
    <t>Al menos uno (1) de los productos de la organización está priorizado por las apuestas, lineamientos u ordenamientos institucionales  nacionales o departamentales (PRC, UPRA, PTP, Procolombia, PDET, PDIDARET , etc.)</t>
  </si>
  <si>
    <t>Todos los productos de la organización están priorizados por las apuestas, lineamientos u ordenamientos institucionales  nacionales o departamentales (PRC, UPRA, PTP, Procolombia, PDET, PDIDARET , etc.)</t>
  </si>
  <si>
    <t>2.2. Capacidad productiva en función de la demanda</t>
  </si>
  <si>
    <t>Actualmente la organización NO tiene la capacidad productiva para atender la demanda de mercados locales, regionales y nacionales de manera periódica y con volúmenes constantes lo que la imposibilita para consolidar negocios formales</t>
  </si>
  <si>
    <t>La organización tiene capacidad productiva para atender demandas de mercados locales, regionales y/o nacionales pero no con la suficiente periodicidad y cantidad, ha perdido oportunidades de negocio por esta condición</t>
  </si>
  <si>
    <t>La organización tiene la capacidad productiva para atender la demanda de sus mercados locales, regionales y/o nacionales actuales con la suficiente periodicidad y cantidad que le permiten sostener sus relaciones comerciales</t>
  </si>
  <si>
    <t>2.3. Asistencia técnica</t>
  </si>
  <si>
    <t>La organización no cuenta con el servicio de asistencia técnica</t>
  </si>
  <si>
    <t>La organización cuenta con el servicio de asistencia técnica, sin embargo,  éste servicio no se brinda de manera permanente ni con el nivel técnico técnico requerido en función de las necesidades del mercado.</t>
  </si>
  <si>
    <t>La organización cuenta con el servicio de asistencia técnica de manera permanente y se brinda con el nivel técnico adecuado en función de los requerimientos y necesidades del mercado.</t>
  </si>
  <si>
    <t>2.4. Implementación de normas y procesos (paquete tecnológico)</t>
  </si>
  <si>
    <t>La organización no desarrolla procesos productivos que se rijan por una norma o paquete tecnológico orientado al  aseguramiento de la calidad e inocuidad de sus productos.</t>
  </si>
  <si>
    <t>La organización está gestionando y desarrollando procesos productivos con la implementación de normas o paquetes tecnológicos enfocados al aseguramiento de la calidad e inocuidad de sus productos.</t>
  </si>
  <si>
    <t>La organización tiene implementados procesos productivos con normas o paquetes tecnológicos validados, cumplidos y en proceso de mejora, enfocados al aseguramiento de la calidad e inocuidad de sus productos con respecto a los requerimientos de los mercados que atiende actualmente.</t>
  </si>
  <si>
    <t>2.5. Fichas técnicas de productos</t>
  </si>
  <si>
    <t>La organización NO cuenta con fichas técnicas de los productos ofertados y por consiguiente no se generan lineamientos o estrategias de calidad e inocuidad hacia los productores</t>
  </si>
  <si>
    <t>La organización tiene definidos algunos criterios o estándares de calidad de los productos que oferta, que puede tener o no consignados en fichas técnicas. Para el cumplimiento de estas condiciones genera lineamientos hacia los productores de manera parcial o insuficiente.</t>
  </si>
  <si>
    <t>La organización cuenta con fichas técnicas con especificaciones de calidad e inocuidad de los productos acordes con los requerimientos de los mercados que atiende y genera lineamientos y estrategias hacia sus productores para el cumplimiento de los estándares.</t>
  </si>
  <si>
    <t xml:space="preserve">2.6. Productividad (rendimientos, estacionalidad, siembras escalonadas) </t>
  </si>
  <si>
    <t>En relación con el producto principal de la organización, en promedio los productores registran bajos rendimientos con respecto al referente regional, presentan alta estacionalidad en la producción y no cuenta con estrategias o acciones para contrarrestarla.</t>
  </si>
  <si>
    <t>En relación con el producto principal de la organización, en promedio los productores registran rendimientos dentro de los promedios regionales y la organización  lidera algunas acciones para generar producción con la frecuencia requerida por sus clientes o mercado.</t>
  </si>
  <si>
    <t>En relación con el producto principal de la organización, en promedio los productores registran rendimientos por encima de los promedios regionales y la organización desarrolla estrategias para generar producción con la frecuencia requerida por su clientes o mercado.</t>
  </si>
  <si>
    <t>2.7. Porcentaje de calidades óptimas frente a su mercado</t>
  </si>
  <si>
    <t>Los productores de la organización presentan porcentajes de perdidas en poscosecha o devoluciones en la comercialización por mala calidad del producto, superiores al 15% del volumen producido.</t>
  </si>
  <si>
    <t>Los productores de la organización presentan porcentajes de perdida en poscosecha o devoluciones en la comercialización por mala calidad del producto,  entre el 5% y el 15% del volumen producido.</t>
  </si>
  <si>
    <t>La organización realiza acopio y venta de productos de manera colectiva y presenta porcentajes de perdida en poscosecha y devoluciones en la comercialización por mala calidad de producto, inferiores al 5% del volumen producido.</t>
  </si>
  <si>
    <t>2.8. Procesamiento (primario, transformación)</t>
  </si>
  <si>
    <t>La organización no realiza procesos de alistamiento en finca o transformación del producto</t>
  </si>
  <si>
    <t>La organización se encuentra implementando procesos de alistamiento o transformación del producto, que no responden a requerimientos de valor agregado del mercado ni a acuerdos con clientes potenciales que esten dispuestos a pagar precios diferenciales que compensen estas actividades.</t>
  </si>
  <si>
    <t>La organización se encuentra realizando procesos de alistamiento  o transformación del producto  alcanzando precios diferenciales, por parte de sus clientes,  que compensan los costos incurridos para cumplir con los requerimientos de valor agregado del mercado.</t>
  </si>
  <si>
    <t>2.9. Certificaciones y permisos requeridos</t>
  </si>
  <si>
    <t>La organización y sus productores  desconocen si sus productos requieren de certificaciones o permisos para el acceso a los mercados a los que están vinculados o a los que quieren acceder.</t>
  </si>
  <si>
    <t>La organización y algunos de sus productores saben con claridad qué tipo de certificaciones o permisos requieren para poder acceder competitivamente a los mercados que tienen como objetivo, sin embargo no conocen con precisión cuáles son los pasos que deben seguir para obtenerlos o, si los conocen, no cuentan con las competencias o los recursos suficientes para gestionarlos.</t>
  </si>
  <si>
    <t>La organización y sus productores han obtenido para sus productos, o están gestionándolos, los permisos o certificaciones mínimas requeridas para el acceso competitivo al mercado objetivo identificado.</t>
  </si>
  <si>
    <t>Subtotal Productiva</t>
  </si>
  <si>
    <t>3 de 5</t>
  </si>
  <si>
    <t>3. COMERCIAL</t>
  </si>
  <si>
    <t>3.1. Órgano o comité comercial</t>
  </si>
  <si>
    <t>La organización no tiene definido formalmente una persona, comité u órgano directivo con la responsabilidad directa de la gestión comercial de sus productos y, si se hacen gestiones comerciales, son acciones esporádicas que asume el representante legal u otro miembro de manera autónoma e informal.</t>
  </si>
  <si>
    <t>La organización ha definido una persona, comité u órgano directivo a quién ha delegado la responsabilidad de la gestión de comercialización, sin embargo, no tiene funciones claras, no ejerce activamente el rol que se le ha asignado o no rinde cuentas sobre su gestión.</t>
  </si>
  <si>
    <t>La organización ha definido formalmente una persona, comité u órgano directivo a quién ha delegado la responsabilidad de las gestiones de comercialización, le ha definido con claridad las funciones que tiene a su cargo, ha asumido activamente el rol que se le ha asignado y rinde cuentas periódicamente sobre su gestión.</t>
  </si>
  <si>
    <t>3.2. Comercilalización colectiva</t>
  </si>
  <si>
    <t>La organización no realiza un proceso de comercialización colectiva o si lo hace, son ejercicios esporádicos que  incluyen a pocos de sus miembros</t>
  </si>
  <si>
    <t>La organización tiene una práctica  de comercialización colectiva con algúna periodicidad, y no tienen la capacidad de incluir a todos los miembros que quisieran comercializar colectivamente.</t>
  </si>
  <si>
    <t>La organización práctica la comercialización colectiva con periodicidades definidas y tiene la capacidad de incluir a todos los miembros que así lo deciden .</t>
  </si>
  <si>
    <t>3.3. Porcentaje de ventas con respecto a lo producido</t>
  </si>
  <si>
    <t>La organización tiene baja capacidad para sortear dificultades en la venta de los productos de sus asociados y la mayoría de veces, en promedio, los productores se quedan con más de la mitad de su producción sin vender.</t>
  </si>
  <si>
    <t>La organización normalmente en promedio vende más de la mitad de la producción de sus asociados, sin embargo siempre quedan productos sin vender y si aumentaran su producción, no podrían venderla.</t>
  </si>
  <si>
    <t>Aunque ocasionalmente puedan quedar productos sin vender, la organización normalmente vende toda la producción de sus asociados y si produjeran más, podrían venderlo sin mucha dificultad.</t>
  </si>
  <si>
    <t>3.4. Formalidad del negocio en la comercialización colectiva con un cliente o comprador (claridad de las condiciones)</t>
  </si>
  <si>
    <t>Las ventas de los productos se realizan de manera informal, no hay condiciones claras acordadas de precios, calidad, cantidad, forma de entrega ni forma de pago, lo cual se define al momento de la venta, normalmente en detrimento de los productores.</t>
  </si>
  <si>
    <t>La organización tienen acuerdos de venta que definen algunas condiciones en cuanto a precios, calidad, cantidad, forma de entrega o de pago, sin embargo normalmente estas condiciones no son estables y pueden cambiar en cualquier momento sin previo aviso o acuerdo con los productores.</t>
  </si>
  <si>
    <t>La venta de los productos se hace mediante transacciones formales en las cuales previamente se han acordado TODAS las condiciones de precios, calidad, cantidad, forma de entrega y de pago.  Existen mecanismos definidos para concertar eventuales cambios en las codiciones por circunstancias preestablecidas.</t>
  </si>
  <si>
    <t>3.5. Estrategia de promoción de sus productos</t>
  </si>
  <si>
    <t>La organización no realiza ninguna actvidad orientada a promover sus productos entre los posibles clientes y no tiene un mercado objetivo definido.</t>
  </si>
  <si>
    <t>La organización ha adelantado actividades con el fin de promover sus productos, pero han sido actividades desarticuladas entre sí o no tienen claramente definido un mercado objetivo hacia el cual dirigirlas.</t>
  </si>
  <si>
    <t>La organización adelanta actividades para promover su producto y tiene su mercado objetivo claramente  definido,  respondiendo a un plan dirigido a incrementar sus ventas en estos mercados.</t>
  </si>
  <si>
    <t>3.6. Precios diferenciales por calidad o valor agregado</t>
  </si>
  <si>
    <t>Los productos se negocian únicamente por volumen y no se hacen distinciones de precio relacionadas con diferencias en las calidades o solamente se separan los productos en mal estado.</t>
  </si>
  <si>
    <t>Para la venta de productos se tienen   diferenciales de precio de acuerdo con su calidad o por algún procesamiento primario que se realice, sin embargo las especificaciones de calidad no están definidas con precisión (ficha técnica) o los diferenciales de precio no compensan suficientemente los costos en que se incurren para cumplir con las especificaciones requeridas.</t>
  </si>
  <si>
    <t>Se tienen definidas con precisión (ficha técnica) las especificaciones de calidad requeridas para cada nivel de precio, en la venta de los productos se verifican las diferentes calidades y se cumple a cabalidad con los diferenciales de precio.  Los precios diferenciales compensan los costos incurridos para cumplir con las especificaciones.</t>
  </si>
  <si>
    <t>3.7. Capacidad logística para la comercialización</t>
  </si>
  <si>
    <t>La organización no realiza ninguna operación logística de recolección, selección, transporte, empaque o entrega de sus productos.</t>
  </si>
  <si>
    <t>La organización realiza o se encarga de alguna operación logística de recolección, selección, transporte,  empaque o entrega de sus productos, sin embargo no cubre todas las necesidades logísticas requeridas para la comercialización, o las actividades que realiza no son satisfactorias en sus resultados, o los costos en los que incurren son demasiado altos o ni siquiera los conocen.</t>
  </si>
  <si>
    <t>La organización realiza o se encarga de la operación logística de recolección, selección, transporte, empaque y entrega que sea requerida para la comercialización de sus productos, cumpliendo con su operación sin que normalmente afecte su calidad, ni la oportunidad de su entrega. Conocen sus costos logísticos, los cuales utiliza en la búsqueda de ser competitivos en los mercados que atienden.</t>
  </si>
  <si>
    <t>3.8. Capacidad de acceso a mercados regionales, nacionales o internacionales</t>
  </si>
  <si>
    <t>La organización comercializa sus productos en mercados locales informales o directamente a intermediarios, además, no existe relacionamiento comercial con mercados fuera de su área local.</t>
  </si>
  <si>
    <t>La organización realiza ventas en el mercado local, además, ha tenido relacionamiento comercial con mercados regionales o nacionales, sin embargo, no ha logrado consolidar un canal y relación comercial permanente.</t>
  </si>
  <si>
    <t>La organización ha tenido relacionamiento comercial con mercados regionales o nacionales, logrando consolidar un acuerdo comercial  con ventas periódicas o permanentes con dichos mercados o, sino lo hace, tiene un mercado formal consolidado a nivel local con el cual logra estabilidad y sostenibilidad.</t>
  </si>
  <si>
    <t>Subtotal Comercial</t>
  </si>
  <si>
    <t>4 de 5</t>
  </si>
  <si>
    <t>4. FINANCIERO</t>
  </si>
  <si>
    <t>4.1. Conocimiento de los productores de la estructura de costos de su actividad productiva</t>
  </si>
  <si>
    <t>La organización no ha generado estrategias para el desarrollo de competencias de registros de costos en los productores y como consecuencia en general no tienen conocimiento, ni estimación, ni llevan registro de los costos asociados a su producción.</t>
  </si>
  <si>
    <t>Aunque la organización ha generado estrategias de desarrollo de competencias en costos, menos de  la mitad de los productores lleva registros de costos y gastos de producción, algunos pueden tener incluso estimaciones y proyecciones de lo que podría llegar a costar su producción, pero no hay estructuras de costo estandarizadas que les den referencias para ser competitivos.</t>
  </si>
  <si>
    <t>La mayoría de los productores lleva registros detallados de sus costos y gastos de producción y manejan estructuras de costos estandarizadas por unidad productiva, las que les sirven de referentes de competitividad que utilizan para orientar su actividad. La organización aprovecha esta información en su actividad comercial.</t>
  </si>
  <si>
    <t>4.2. Conocimiento de la organización de su estructura de costos  para la operación y comercialización</t>
  </si>
  <si>
    <t>La organización no tiene presupuestos financieros ni lleva registro de gastos y costos de operación.  Si comercializa colectivamente, no proyecta ni controla los costos y gastos relacionados.</t>
  </si>
  <si>
    <t>La organización lleva registro detallado de costos y gastos de operación y los controla periódicamente, sin embargo no proyecta presupuestos anuales. Si comercializa colectivamente no tiene proyección de costos y gastos de comercialización, pero sí lleva registro de los gastos incurridos en dicha actividad.</t>
  </si>
  <si>
    <t>La organización elabora un presupuesto anual de costos y gastos de operación y lleva control de ejecución presupuestal.  Para la comercialización colectiva tiene presupuesto de costos de comercialización y controla la ejecución de los mismos en sus transacciones comerciales.</t>
  </si>
  <si>
    <t>4.3. Gestión contable y financiera de la organización</t>
  </si>
  <si>
    <t>La organización no tiene una contabilidad que mantenga actualizada periódicamente o tiene una contabilidad que actualiza puntualmente cada año para cumplimiento de requisitos.</t>
  </si>
  <si>
    <t>La organización lleva una contabilidad que mantiene actualizada sistemáticamente y que socializa periódicamente con sus miembros, sin embargo no utilizan la contabilidad para gestiones financieras de la organización.</t>
  </si>
  <si>
    <t>La organización lleva contabilidad actualizada mensualmente y además de su socialización, la utiliza en sus procesos de toma de decisiones.  La organización realiza gestiones financieras que soporta con sus estados financieros resultantes.</t>
  </si>
  <si>
    <t>4.4. Gestión y manejo de recursos para proyectos productivos</t>
  </si>
  <si>
    <t>La organización no ha ejecutado proyectos o tan solo ha ejecutado un proyecto pero no ha hecho el manejo directo de los recursos.</t>
  </si>
  <si>
    <t>La organización ha gestionado y ejecutado al menos un proyecto con el manejo directo de los recursos del mismo, sin embargo los resultados de esta gestión no han sido satisfactorios en cuanto a aprendizajes insuficientes o por problemas presentados en el cierre de su ejecución financiera.</t>
  </si>
  <si>
    <t>La organización ha ejecutado directamente más de un proyecto  que ha alcanzando el cierre satisfactorio de la ejecución financiera y ha dejado capacidades instaladas en la organización.</t>
  </si>
  <si>
    <t>4.5. Nivel de autonomía o dependencia de recursos externos</t>
  </si>
  <si>
    <t>La organización no tiene una dinámica operativa propia que le asegure recursos financieros para su funcionamiento, su principal ocupación es la gestión de proyectos para poder tener acceso a recursos financieros.</t>
  </si>
  <si>
    <t>La organización desarrolla actividades que le reportan ingresos que utiliza para financiar parcialmente su funcionamiento, sin embargo debe gestionar proyectos para poder sostenerse sin déficit financiero.</t>
  </si>
  <si>
    <t>La organización con su operación comercial y actividades complementarias es capaz de sostener financieramente su funcionamiento actual y eventualmente gestiona proyectos con el ánimo de ampliar su capacidad operativa.</t>
  </si>
  <si>
    <t>4.6. Capital de trabajo para la comercialización</t>
  </si>
  <si>
    <t>La organización no cuenta con recursos financieros disponibles para desarrollar ejercicios de comercialización que le permitan pagar a los productores y sostener los tiempos de pago de los compradores.</t>
  </si>
  <si>
    <t>La organización cuenta con recursos financieros disponibles que aunque no son suficientes para toda su operación comercial, podría utilizar o eventualmente ha utilizado para el desarrollo de ejercicios de comercialización, sin que sea ésta una práctica establecida formalmente dentro de la operación normal de la organización.</t>
  </si>
  <si>
    <t>La organización cuenta con recursos financieros disponibles y suficientes que utiliza dentro del giro normal de su operación como práctica formal para financiar los ejercicios de comercialización de sus productos.</t>
  </si>
  <si>
    <t>4.7. Rentabilidad de los productores</t>
  </si>
  <si>
    <t>Los productores en general no tienen conocimiento ni registro de la rentabilidad resultado de la producción y comercialización de sus productos, adicionalmente tienen percepción de que sus ingresos de ventas no les dejan excedentes suficientes para cubrir sus gastos familiares.</t>
  </si>
  <si>
    <t>Solo algunos productores conocen y registran la rentabilidad que resulta de la producción y comercialización de sus productos, sin embargo, en general perciben que sus ingresos en ventas les dejan excedentes que alcanzan a cubrir sus gastos familiares mínimos.</t>
  </si>
  <si>
    <t>La mayoría de productores conocen y registran la rentabilidad que resulta de la producción y comercialización de sus productos y en general han identificado que tienen excedentes suficientes para cubrir sus gastos familiares y, en algunos casos, tienen además capacidad de ahorro o inversión.</t>
  </si>
  <si>
    <t>4.8. Rentabilidad de la organización</t>
  </si>
  <si>
    <t>La organización no genera utilidades y tiene déficit permanente que le impide cubrir sus gastos de funcionamiento y en ocasiones hasta sus costos operativos.</t>
  </si>
  <si>
    <t>La organización, aunque no genera utilidades, logra mantener un equilibrio entre sus ingresos, costos y gastos.</t>
  </si>
  <si>
    <t>La organización normalmente en su operación anual genera utilidades suficientes para cubrir sus gastos de funcionamiento y dejar excedentes para reinversión y crecimiento.</t>
  </si>
  <si>
    <t>Subtotal Financiera</t>
  </si>
  <si>
    <t>VALORACIÓN TOTAL</t>
  </si>
  <si>
    <t>5 de 5</t>
  </si>
  <si>
    <t>RESUMEN Y CONCLUSIONES DE LA VALORACIÓN</t>
  </si>
  <si>
    <t>DEBILIDADES</t>
  </si>
  <si>
    <t>FORTALEZAS</t>
  </si>
  <si>
    <t>CONCLUSIÓN</t>
  </si>
  <si>
    <t>CONCEPTO GENERAL DE LA SITUACIÓN Y LAS COMPETENCIAS Y CAPACIDADES COMERCIALES DE LA ORGANIZACIÓN</t>
  </si>
  <si>
    <t>INICIACIÓN</t>
  </si>
  <si>
    <t>CRECIMIENTO</t>
  </si>
  <si>
    <t>CONSOLIDACIÓN</t>
  </si>
  <si>
    <t xml:space="preserve">Nivel </t>
  </si>
  <si>
    <t>Criterio</t>
  </si>
  <si>
    <t>Organizacional</t>
  </si>
  <si>
    <t>0 a 5</t>
  </si>
  <si>
    <t>6 a 9</t>
  </si>
  <si>
    <t>10 a 12</t>
  </si>
  <si>
    <t>Productiva</t>
  </si>
  <si>
    <t>0 a 8</t>
  </si>
  <si>
    <t>9 a 13</t>
  </si>
  <si>
    <t>14 a 18</t>
  </si>
  <si>
    <t>Comercial</t>
  </si>
  <si>
    <t>0 a 7</t>
  </si>
  <si>
    <t>8 a 12</t>
  </si>
  <si>
    <t>13 a 16</t>
  </si>
  <si>
    <t>Financiera</t>
  </si>
  <si>
    <t>TOTAL</t>
  </si>
  <si>
    <t>0 a 44%</t>
  </si>
  <si>
    <t>45% a 75%</t>
  </si>
  <si>
    <t>76% a 100%</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</si>
</sst>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240A]d&quot; de &quot;mmmm&quot; de &quot;yyyy"/>
  </numFmts>
  <fonts count="21">
    <font>
      <sz val="12.0"/>
      <color theme="1"/>
      <name val="Calibri"/>
      <scheme val="minor"/>
    </font>
    <font>
      <sz val="10.0"/>
      <color rgb="FF000000"/>
      <name val="Arial"/>
    </font>
    <font>
      <b/>
      <sz val="11.0"/>
      <color rgb="FF000000"/>
      <name val="Arial Narrow"/>
    </font>
    <font/>
    <font>
      <b/>
      <sz val="12.0"/>
      <color rgb="FF000000"/>
      <name val="Arial Narrow"/>
    </font>
    <font>
      <b/>
      <sz val="11.0"/>
      <color theme="1"/>
      <name val="Arial"/>
    </font>
    <font>
      <sz val="11.0"/>
      <color theme="1"/>
      <name val="Arial"/>
    </font>
    <font>
      <sz val="12.0"/>
      <color rgb="FF000000"/>
      <name val="Arial Narrow"/>
    </font>
    <font>
      <sz val="11.0"/>
      <color rgb="FF000000"/>
      <name val="Arial Narrow"/>
    </font>
    <font>
      <sz val="12.0"/>
      <color theme="1"/>
      <name val="Calibri"/>
    </font>
    <font>
      <b/>
      <sz val="12.0"/>
      <color theme="1"/>
      <name val="Arial Narrow"/>
    </font>
    <font>
      <sz val="12.0"/>
      <color theme="1"/>
      <name val="Arial Narrow"/>
    </font>
    <font>
      <b/>
      <sz val="28.0"/>
      <color theme="1"/>
      <name val="Arial Narrow"/>
    </font>
    <font>
      <b/>
      <sz val="16.0"/>
      <color theme="1"/>
      <name val="Arial Narrow"/>
    </font>
    <font>
      <color theme="1"/>
      <name val="Calibri"/>
      <scheme val="minor"/>
    </font>
    <font>
      <b/>
      <sz val="16.0"/>
      <color rgb="FF000000"/>
      <name val="Arial Narrow"/>
    </font>
    <font>
      <sz val="16.0"/>
      <color theme="1"/>
      <name val="Arial Narrow"/>
    </font>
    <font>
      <b/>
      <sz val="18.0"/>
      <color theme="1"/>
      <name val="Arial Narrow"/>
    </font>
    <font>
      <b/>
      <sz val="14.0"/>
      <color theme="1"/>
      <name val="Calibri"/>
    </font>
    <font>
      <sz val="16.0"/>
      <color theme="1"/>
      <name val="Calibri"/>
    </font>
    <font>
      <b/>
      <sz val="12.0"/>
      <color theme="1"/>
      <name val="Calibri"/>
    </font>
  </fonts>
  <fills count="3">
    <fill>
      <patternFill patternType="none"/>
    </fill>
    <fill>
      <patternFill patternType="lightGray"/>
    </fill>
    <fill>
      <patternFill patternType="solid">
        <fgColor rgb="FFFFFFFF"/>
        <bgColor rgb="FFFFFFFF"/>
      </patternFill>
    </fill>
  </fills>
  <borders count="70">
    <border/>
    <border>
      <left style="medium">
        <color rgb="FF000000"/>
      </left>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rder>
    <border>
      <left style="medium">
        <color rgb="FF000000"/>
      </left>
      <right/>
    </border>
    <border>
      <left style="medium">
        <color rgb="FF000000"/>
      </left>
    </border>
    <border>
      <right style="medium">
        <color rgb="FF000000"/>
      </right>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bottom/>
    </border>
    <border>
      <left style="medium">
        <color rgb="FF000000"/>
      </left>
      <bottom/>
    </border>
    <border>
      <bottom/>
    </border>
    <border>
      <right style="medium">
        <color rgb="FF000000"/>
      </right>
      <bottom/>
    </border>
    <border>
      <left style="medium">
        <color rgb="FF000000"/>
      </left>
      <right style="medium">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top style="medium">
        <color rgb="FF000000"/>
      </top>
      <bottom style="thin">
        <color rgb="FF000000"/>
      </bottom>
    </border>
    <border>
      <left style="medium">
        <color rgb="FF000000"/>
      </left>
      <right/>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right style="thin">
        <color rgb="FF000000"/>
      </right>
      <top/>
      <bottom style="thin">
        <color rgb="FF000000"/>
      </bottom>
    </border>
    <border>
      <left style="thin">
        <color rgb="FF000000"/>
      </left>
      <top style="thin">
        <color rgb="FF000000"/>
      </top>
      <bottom style="thin">
        <color rgb="FF000000"/>
      </bottom>
    </border>
    <border>
      <left style="medium">
        <color rgb="FF000000"/>
      </left>
      <right/>
      <top/>
      <bottom style="medium">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medium">
        <color rgb="FF000000"/>
      </left>
      <right style="thin">
        <color rgb="FF000000"/>
      </right>
    </border>
    <border>
      <left style="medium">
        <color rgb="FF000000"/>
      </left>
      <right style="thin">
        <color rgb="FF000000"/>
      </right>
      <bottom style="medium">
        <color rgb="FF000000"/>
      </bottom>
    </border>
    <border>
      <right style="thin">
        <color rgb="FF000000"/>
      </right>
      <top style="thin">
        <color rgb="FF000000"/>
      </top>
      <bottom style="medium">
        <color rgb="FF000000"/>
      </bottom>
    </border>
    <border>
      <left style="medium">
        <color rgb="FF000000"/>
      </left>
      <right/>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right style="medium">
        <color rgb="FF000000"/>
      </right>
      <bottom style="thin">
        <color rgb="FF000000"/>
      </bottom>
    </border>
    <border>
      <right style="thin">
        <color rgb="FF000000"/>
      </right>
      <top style="thin">
        <color rgb="FF000000"/>
      </top>
      <bottom style="thin">
        <color rgb="FF000000"/>
      </bottom>
    </border>
    <border>
      <left style="medium">
        <color rgb="FF000000"/>
      </left>
      <right style="thin">
        <color rgb="FF000000"/>
      </righ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s>
  <cellStyleXfs count="1">
    <xf borderId="0" fillId="0" fontId="0" numFmtId="0" applyAlignment="1" applyFont="1"/>
  </cellStyleXfs>
  <cellXfs count="127">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4" numFmtId="0" xfId="0" applyAlignment="1" applyBorder="1" applyFont="1">
      <alignment horizontal="center"/>
    </xf>
    <xf borderId="6" fillId="2" fontId="5" numFmtId="0" xfId="0" applyAlignment="1" applyBorder="1" applyFont="1">
      <alignment vertical="center"/>
    </xf>
    <xf borderId="7" fillId="2" fontId="5" numFmtId="0" xfId="0" applyAlignment="1" applyBorder="1" applyFont="1">
      <alignment horizontal="center" vertical="center"/>
    </xf>
    <xf borderId="8" fillId="0" fontId="3" numFmtId="0" xfId="0" applyBorder="1" applyFont="1"/>
    <xf borderId="9" fillId="0" fontId="3" numFmtId="0" xfId="0" applyBorder="1" applyFont="1"/>
    <xf borderId="10" fillId="0" fontId="3" numFmtId="0" xfId="0" applyBorder="1" applyFont="1"/>
    <xf borderId="11" fillId="2" fontId="4" numFmtId="0" xfId="0" applyAlignment="1" applyBorder="1" applyFont="1">
      <alignment horizontal="center"/>
    </xf>
    <xf borderId="12" fillId="2" fontId="5" numFmtId="0" xfId="0" applyAlignment="1" applyBorder="1" applyFont="1">
      <alignment vertical="center"/>
    </xf>
    <xf borderId="13" fillId="0" fontId="3" numFmtId="0" xfId="0" applyBorder="1" applyFont="1"/>
    <xf borderId="14" fillId="2" fontId="4" numFmtId="0" xfId="0" applyAlignment="1" applyBorder="1" applyFont="1">
      <alignment horizontal="center"/>
    </xf>
    <xf borderId="15" fillId="2" fontId="5" numFmtId="0" xfId="0" applyAlignment="1" applyBorder="1" applyFont="1">
      <alignment vertical="center"/>
    </xf>
    <xf borderId="16" fillId="0" fontId="3" numFmtId="0" xfId="0" applyBorder="1" applyFont="1"/>
    <xf borderId="17" fillId="0" fontId="3" numFmtId="0" xfId="0" applyBorder="1" applyFont="1"/>
    <xf borderId="18" fillId="0" fontId="3" numFmtId="0" xfId="0" applyBorder="1" applyFont="1"/>
    <xf borderId="19" fillId="0" fontId="3" numFmtId="0" xfId="0" applyBorder="1" applyFont="1"/>
    <xf borderId="15" fillId="2" fontId="6" numFmtId="0" xfId="0" applyAlignment="1" applyBorder="1" applyFont="1">
      <alignment horizontal="center" vertical="center"/>
    </xf>
    <xf borderId="20" fillId="0" fontId="3" numFmtId="0" xfId="0" applyBorder="1" applyFont="1"/>
    <xf borderId="21" fillId="2" fontId="1" numFmtId="0" xfId="0" applyAlignment="1" applyBorder="1" applyFont="1">
      <alignment horizontal="center"/>
    </xf>
    <xf borderId="22" fillId="0" fontId="3" numFmtId="0" xfId="0" applyBorder="1" applyFont="1"/>
    <xf borderId="23" fillId="0" fontId="3" numFmtId="0" xfId="0" applyBorder="1" applyFont="1"/>
    <xf borderId="24" fillId="2" fontId="4" numFmtId="0" xfId="0" applyAlignment="1" applyBorder="1" applyFont="1">
      <alignment vertical="center"/>
    </xf>
    <xf borderId="25" fillId="2" fontId="7" numFmtId="0" xfId="0" applyAlignment="1" applyBorder="1" applyFont="1">
      <alignment horizontal="left"/>
    </xf>
    <xf borderId="26" fillId="0" fontId="3" numFmtId="0" xfId="0" applyBorder="1" applyFont="1"/>
    <xf borderId="27" fillId="0" fontId="3" numFmtId="0" xfId="0" applyBorder="1" applyFont="1"/>
    <xf borderId="28" fillId="2" fontId="4" numFmtId="0" xfId="0" applyAlignment="1" applyBorder="1" applyFont="1">
      <alignment horizontal="left" vertical="center"/>
    </xf>
    <xf borderId="29" fillId="2" fontId="6" numFmtId="164" xfId="0" applyAlignment="1" applyBorder="1" applyFont="1" applyNumberFormat="1">
      <alignment horizontal="left" vertical="center"/>
    </xf>
    <xf borderId="30" fillId="2" fontId="4" numFmtId="0" xfId="0" applyAlignment="1" applyBorder="1" applyFont="1">
      <alignment horizontal="left" vertical="center"/>
    </xf>
    <xf borderId="31" fillId="2" fontId="8" numFmtId="0" xfId="0" applyAlignment="1" applyBorder="1" applyFont="1">
      <alignment horizontal="left" vertical="center"/>
    </xf>
    <xf borderId="32" fillId="0" fontId="3" numFmtId="0" xfId="0" applyBorder="1" applyFont="1"/>
    <xf borderId="33" fillId="0" fontId="3" numFmtId="0" xfId="0" applyBorder="1" applyFont="1"/>
    <xf borderId="34" fillId="2" fontId="4" numFmtId="0" xfId="0" applyAlignment="1" applyBorder="1" applyFont="1">
      <alignment horizontal="left" vertical="center"/>
    </xf>
    <xf borderId="35" fillId="2" fontId="6" numFmtId="0" xfId="0" applyAlignment="1" applyBorder="1" applyFont="1">
      <alignment horizontal="left" vertical="center"/>
    </xf>
    <xf borderId="36" fillId="2" fontId="4" numFmtId="0" xfId="0" applyAlignment="1" applyBorder="1" applyFont="1">
      <alignment horizontal="left" vertical="center"/>
    </xf>
    <xf borderId="37" fillId="2" fontId="8" numFmtId="0" xfId="0" applyAlignment="1" applyBorder="1" applyFont="1">
      <alignment horizontal="left" vertical="center"/>
    </xf>
    <xf borderId="38" fillId="0" fontId="3" numFmtId="0" xfId="0" applyBorder="1" applyFont="1"/>
    <xf borderId="39" fillId="0" fontId="3" numFmtId="0" xfId="0" applyBorder="1" applyFont="1"/>
    <xf borderId="40" fillId="2" fontId="4" numFmtId="0" xfId="0" applyAlignment="1" applyBorder="1" applyFont="1">
      <alignment horizontal="left" vertical="center"/>
    </xf>
    <xf borderId="41" fillId="2" fontId="6" numFmtId="0" xfId="0" applyAlignment="1" applyBorder="1" applyFont="1">
      <alignment horizontal="left" vertical="center"/>
    </xf>
    <xf borderId="21" fillId="0" fontId="9" numFmtId="0" xfId="0" applyAlignment="1" applyBorder="1" applyFont="1">
      <alignment horizontal="center"/>
    </xf>
    <xf borderId="7" fillId="0" fontId="10" numFmtId="0" xfId="0" applyAlignment="1" applyBorder="1" applyFont="1">
      <alignment horizontal="center" vertical="center"/>
    </xf>
    <xf borderId="25" fillId="0" fontId="10" numFmtId="0" xfId="0" applyAlignment="1" applyBorder="1" applyFont="1">
      <alignment horizontal="center"/>
    </xf>
    <xf borderId="11" fillId="0" fontId="10" numFmtId="0" xfId="0" applyAlignment="1" applyBorder="1" applyFont="1">
      <alignment horizontal="center"/>
    </xf>
    <xf borderId="42" fillId="0" fontId="10" numFmtId="0" xfId="0" applyAlignment="1" applyBorder="1" applyFont="1">
      <alignment horizontal="center"/>
    </xf>
    <xf borderId="12" fillId="0" fontId="10" numFmtId="0" xfId="0" applyAlignment="1" applyBorder="1" applyFont="1">
      <alignment horizontal="center"/>
    </xf>
    <xf borderId="43" fillId="0" fontId="11" numFmtId="0" xfId="0" applyAlignment="1" applyBorder="1" applyFont="1">
      <alignment horizontal="center"/>
    </xf>
    <xf borderId="44" fillId="0" fontId="11" numFmtId="0" xfId="0" applyAlignment="1" applyBorder="1" applyFont="1">
      <alignment horizontal="center"/>
    </xf>
    <xf borderId="45" fillId="0" fontId="11" numFmtId="0" xfId="0" applyAlignment="1" applyBorder="1" applyFont="1">
      <alignment horizontal="center"/>
    </xf>
    <xf borderId="46" fillId="0" fontId="12" numFmtId="0" xfId="0" applyAlignment="1" applyBorder="1" applyFont="1">
      <alignment horizontal="center" textRotation="90" vertical="center"/>
    </xf>
    <xf borderId="47" fillId="0" fontId="7" numFmtId="0" xfId="0" applyAlignment="1" applyBorder="1" applyFont="1">
      <alignment shrinkToFit="0" vertical="center" wrapText="1"/>
    </xf>
    <xf borderId="47" fillId="0" fontId="11" numFmtId="0" xfId="0" applyAlignment="1" applyBorder="1" applyFont="1">
      <alignment shrinkToFit="0" vertical="top" wrapText="1"/>
    </xf>
    <xf borderId="47" fillId="0" fontId="11" numFmtId="0" xfId="0" applyAlignment="1" applyBorder="1" applyFont="1">
      <alignment horizontal="center" vertical="center"/>
    </xf>
    <xf borderId="6" fillId="0" fontId="11" numFmtId="0" xfId="0" applyBorder="1" applyFont="1"/>
    <xf borderId="48" fillId="0" fontId="3" numFmtId="0" xfId="0" applyBorder="1" applyFont="1"/>
    <xf borderId="42" fillId="0" fontId="7" numFmtId="0" xfId="0" applyAlignment="1" applyBorder="1" applyFont="1">
      <alignment shrinkToFit="0" vertical="center" wrapText="1"/>
    </xf>
    <xf borderId="42" fillId="0" fontId="11" numFmtId="0" xfId="0" applyAlignment="1" applyBorder="1" applyFont="1">
      <alignment horizontal="left" vertical="top"/>
    </xf>
    <xf borderId="42" fillId="0" fontId="11" numFmtId="0" xfId="0" applyAlignment="1" applyBorder="1" applyFont="1">
      <alignment horizontal="left" shrinkToFit="0" vertical="top" wrapText="1"/>
    </xf>
    <xf borderId="42" fillId="0" fontId="11" numFmtId="0" xfId="0" applyAlignment="1" applyBorder="1" applyFont="1">
      <alignment horizontal="center" vertical="center"/>
    </xf>
    <xf borderId="12" fillId="0" fontId="11" numFmtId="0" xfId="0" applyBorder="1" applyFont="1"/>
    <xf borderId="42" fillId="0" fontId="11" numFmtId="0" xfId="0" applyAlignment="1" applyBorder="1" applyFont="1">
      <alignment shrinkToFit="0" vertical="top" wrapText="1"/>
    </xf>
    <xf borderId="42" fillId="0" fontId="11" numFmtId="0" xfId="0" applyAlignment="1" applyBorder="1" applyFont="1">
      <alignment horizontal="left" shrinkToFit="0" vertical="center" wrapText="1"/>
    </xf>
    <xf borderId="42" fillId="0" fontId="11" numFmtId="0" xfId="0" applyAlignment="1" applyBorder="1" applyFont="1">
      <alignment shrinkToFit="0" vertical="center" wrapText="1"/>
    </xf>
    <xf borderId="49" fillId="0" fontId="3" numFmtId="0" xfId="0" applyBorder="1" applyFont="1"/>
    <xf borderId="41" fillId="0" fontId="13" numFmtId="0" xfId="0" applyAlignment="1" applyBorder="1" applyFont="1">
      <alignment horizontal="right"/>
    </xf>
    <xf borderId="50" fillId="0" fontId="3" numFmtId="0" xfId="0" applyBorder="1" applyFont="1"/>
    <xf borderId="44" fillId="0" fontId="13" numFmtId="0" xfId="0" applyAlignment="1" applyBorder="1" applyFont="1">
      <alignment horizontal="center" vertical="center"/>
    </xf>
    <xf borderId="45" fillId="0" fontId="13" numFmtId="0" xfId="0" applyBorder="1" applyFont="1"/>
    <xf borderId="0" fillId="0" fontId="12" numFmtId="0" xfId="0" applyAlignment="1" applyFont="1">
      <alignment horizontal="center" textRotation="90" vertical="center"/>
    </xf>
    <xf borderId="51" fillId="0" fontId="3" numFmtId="0" xfId="0" applyBorder="1" applyFont="1"/>
    <xf borderId="52" fillId="0" fontId="3" numFmtId="0" xfId="0" applyBorder="1" applyFont="1"/>
    <xf borderId="53" fillId="0" fontId="3" numFmtId="0" xfId="0" applyBorder="1" applyFont="1"/>
    <xf borderId="54" fillId="0" fontId="3" numFmtId="0" xfId="0" applyBorder="1" applyFont="1"/>
    <xf borderId="43" fillId="2" fontId="4" numFmtId="0" xfId="0" applyAlignment="1" applyBorder="1" applyFont="1">
      <alignment horizontal="center"/>
    </xf>
    <xf borderId="45" fillId="2" fontId="6" numFmtId="0" xfId="0" applyAlignment="1" applyBorder="1" applyFont="1">
      <alignment horizontal="center" vertical="center"/>
    </xf>
    <xf borderId="21" fillId="2" fontId="7" numFmtId="0" xfId="0" applyAlignment="1" applyBorder="1" applyFont="1">
      <alignment horizontal="left"/>
    </xf>
    <xf borderId="21" fillId="0" fontId="12" numFmtId="0" xfId="0" applyAlignment="1" applyBorder="1" applyFont="1">
      <alignment horizontal="center" textRotation="90" vertical="center"/>
    </xf>
    <xf borderId="7" fillId="0" fontId="4" numFmtId="0" xfId="0" applyAlignment="1" applyBorder="1" applyFont="1">
      <alignment horizontal="center" vertical="center"/>
    </xf>
    <xf borderId="47" fillId="0" fontId="11" numFmtId="0" xfId="0" applyAlignment="1" applyBorder="1" applyFont="1">
      <alignment shrinkToFit="0" vertical="center" wrapText="1"/>
    </xf>
    <xf borderId="0" fillId="0" fontId="14" numFmtId="0" xfId="0" applyAlignment="1" applyFont="1">
      <alignment shrinkToFit="0" wrapText="1"/>
    </xf>
    <xf borderId="42" fillId="0" fontId="11" numFmtId="0" xfId="0" applyAlignment="1" applyBorder="1" applyFont="1">
      <alignment horizontal="center" shrinkToFit="0" vertical="center" wrapText="1"/>
    </xf>
    <xf borderId="12" fillId="0" fontId="11" numFmtId="0" xfId="0" applyAlignment="1" applyBorder="1" applyFont="1">
      <alignment shrinkToFit="0" wrapText="1"/>
    </xf>
    <xf borderId="41" fillId="0" fontId="15" numFmtId="0" xfId="0" applyAlignment="1" applyBorder="1" applyFont="1">
      <alignment horizontal="right" shrinkToFit="0" vertical="center" wrapText="1"/>
    </xf>
    <xf borderId="47" fillId="0" fontId="11" numFmtId="0" xfId="0" applyAlignment="1" applyBorder="1" applyFont="1">
      <alignment horizontal="left" shrinkToFit="0" vertical="top" wrapText="1"/>
    </xf>
    <xf borderId="45" fillId="0" fontId="16" numFmtId="0" xfId="0" applyBorder="1" applyFont="1"/>
    <xf borderId="44" fillId="0" fontId="11" numFmtId="0" xfId="0" applyAlignment="1" applyBorder="1" applyFont="1">
      <alignment horizontal="center" vertical="center"/>
    </xf>
    <xf borderId="2" fillId="0" fontId="17" numFmtId="0" xfId="0" applyAlignment="1" applyBorder="1" applyFont="1">
      <alignment horizontal="center" vertical="center"/>
    </xf>
    <xf borderId="7" fillId="0" fontId="17" numFmtId="9" xfId="0" applyAlignment="1" applyBorder="1" applyFont="1" applyNumberFormat="1">
      <alignment horizontal="center" vertical="center"/>
    </xf>
    <xf borderId="7" fillId="0" fontId="17" numFmtId="0" xfId="0" applyAlignment="1" applyBorder="1" applyFont="1">
      <alignment horizontal="center" vertical="center"/>
    </xf>
    <xf borderId="2" fillId="0" fontId="12" numFmtId="0" xfId="0" applyAlignment="1" applyBorder="1" applyFont="1">
      <alignment horizontal="center" textRotation="90" vertical="center"/>
    </xf>
    <xf borderId="21" fillId="0" fontId="18" numFmtId="0" xfId="0" applyAlignment="1" applyBorder="1" applyFont="1">
      <alignment horizontal="center"/>
    </xf>
    <xf borderId="55" fillId="0" fontId="10" numFmtId="0" xfId="0" applyAlignment="1" applyBorder="1" applyFont="1">
      <alignment horizontal="center" vertical="center"/>
    </xf>
    <xf borderId="21" fillId="0" fontId="10" numFmtId="0" xfId="0" applyAlignment="1" applyBorder="1" applyFont="1">
      <alignment horizontal="center" vertical="center"/>
    </xf>
    <xf borderId="56" fillId="0" fontId="19" numFmtId="0" xfId="0" applyAlignment="1" applyBorder="1" applyFont="1">
      <alignment horizontal="center" textRotation="90" vertical="center"/>
    </xf>
    <xf borderId="57" fillId="0" fontId="19" numFmtId="0" xfId="0" applyAlignment="1" applyBorder="1" applyFont="1">
      <alignment horizontal="center" textRotation="90" vertical="center"/>
    </xf>
    <xf borderId="58" fillId="0" fontId="9" numFmtId="0" xfId="0" applyAlignment="1" applyBorder="1" applyFont="1">
      <alignment horizontal="left" vertical="top"/>
    </xf>
    <xf borderId="59" fillId="0" fontId="3" numFmtId="0" xfId="0" applyBorder="1" applyFont="1"/>
    <xf borderId="57" fillId="0" fontId="9" numFmtId="0" xfId="0" applyAlignment="1" applyBorder="1" applyFont="1">
      <alignment horizontal="left" vertical="top"/>
    </xf>
    <xf borderId="60" fillId="0" fontId="3" numFmtId="0" xfId="0" applyBorder="1" applyFont="1"/>
    <xf borderId="11" fillId="0" fontId="19" numFmtId="0" xfId="0" applyAlignment="1" applyBorder="1" applyFont="1">
      <alignment horizontal="center" textRotation="90" vertical="center"/>
    </xf>
    <xf borderId="42" fillId="0" fontId="19" numFmtId="0" xfId="0" applyAlignment="1" applyBorder="1" applyFont="1">
      <alignment horizontal="center" textRotation="90" vertical="center"/>
    </xf>
    <xf borderId="35" fillId="0" fontId="9" numFmtId="0" xfId="0" applyAlignment="1" applyBorder="1" applyFont="1">
      <alignment horizontal="left" vertical="top"/>
    </xf>
    <xf borderId="61" fillId="0" fontId="3" numFmtId="0" xfId="0" applyBorder="1" applyFont="1"/>
    <xf borderId="42" fillId="0" fontId="9" numFmtId="0" xfId="0" applyAlignment="1" applyBorder="1" applyFont="1">
      <alignment horizontal="left" vertical="top"/>
    </xf>
    <xf borderId="43" fillId="0" fontId="19" numFmtId="0" xfId="0" applyAlignment="1" applyBorder="1" applyFont="1">
      <alignment horizontal="center" shrinkToFit="0" textRotation="90" vertical="center" wrapText="1"/>
    </xf>
    <xf borderId="44" fillId="0" fontId="19" numFmtId="0" xfId="0" applyAlignment="1" applyBorder="1" applyFont="1">
      <alignment horizontal="center" textRotation="90" vertical="center"/>
    </xf>
    <xf borderId="41" fillId="0" fontId="9" numFmtId="0" xfId="0" applyAlignment="1" applyBorder="1" applyFont="1">
      <alignment horizontal="left" vertical="top"/>
    </xf>
    <xf borderId="0" fillId="0" fontId="14" numFmtId="0" xfId="0" applyFont="1"/>
    <xf borderId="0" fillId="0" fontId="9" numFmtId="9" xfId="0" applyFont="1" applyNumberFormat="1"/>
    <xf borderId="0" fillId="0" fontId="9" numFmtId="10" xfId="0" applyFont="1" applyNumberFormat="1"/>
    <xf borderId="62" fillId="0" fontId="20" numFmtId="0" xfId="0" applyAlignment="1" applyBorder="1" applyFont="1">
      <alignment horizontal="center"/>
    </xf>
    <xf borderId="63" fillId="0" fontId="20" numFmtId="0" xfId="0" applyAlignment="1" applyBorder="1" applyFont="1">
      <alignment horizontal="center"/>
    </xf>
    <xf borderId="64" fillId="0" fontId="20" numFmtId="0" xfId="0" applyAlignment="1" applyBorder="1" applyFont="1">
      <alignment horizontal="center"/>
    </xf>
    <xf borderId="65" fillId="0" fontId="20" numFmtId="0" xfId="0" applyAlignment="1" applyBorder="1" applyFont="1">
      <alignment horizontal="center"/>
    </xf>
    <xf borderId="56" fillId="0" fontId="9" numFmtId="0" xfId="0" applyBorder="1" applyFont="1"/>
    <xf borderId="57" fillId="0" fontId="9" numFmtId="0" xfId="0" applyAlignment="1" applyBorder="1" applyFont="1">
      <alignment horizontal="center"/>
    </xf>
    <xf borderId="66" fillId="0" fontId="9" numFmtId="0" xfId="0" applyAlignment="1" applyBorder="1" applyFont="1">
      <alignment horizontal="center"/>
    </xf>
    <xf borderId="11" fillId="0" fontId="9" numFmtId="0" xfId="0" applyBorder="1" applyFont="1"/>
    <xf borderId="42" fillId="0" fontId="9" numFmtId="0" xfId="0" applyAlignment="1" applyBorder="1" applyFont="1">
      <alignment horizontal="center"/>
    </xf>
    <xf borderId="12" fillId="0" fontId="9" numFmtId="0" xfId="0" applyAlignment="1" applyBorder="1" applyFont="1">
      <alignment horizontal="center"/>
    </xf>
    <xf borderId="67" fillId="0" fontId="9" numFmtId="0" xfId="0" applyBorder="1" applyFont="1"/>
    <xf borderId="68" fillId="0" fontId="9" numFmtId="0" xfId="0" applyAlignment="1" applyBorder="1" applyFont="1">
      <alignment horizontal="center"/>
    </xf>
    <xf borderId="69" fillId="0" fontId="9" numFmtId="0" xfId="0" applyAlignment="1" applyBorder="1" applyFont="1">
      <alignment horizontal="center"/>
    </xf>
    <xf borderId="62" fillId="0" fontId="20"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6.jpg"/><Relationship Id="rId2"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695325</xdr:colOff>
      <xdr:row>21</xdr:row>
      <xdr:rowOff>19050</xdr:rowOff>
    </xdr:from>
    <xdr:ext cx="1219200" cy="742950"/>
    <xdr:pic>
      <xdr:nvPicPr>
        <xdr:cNvPr descr="IMG_20141010_031542" id="0" name="image6.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19050</xdr:colOff>
      <xdr:row>21</xdr:row>
      <xdr:rowOff>114300</xdr:rowOff>
    </xdr:from>
    <xdr:ext cx="1447800" cy="571500"/>
    <xdr:pic>
      <xdr:nvPicPr>
        <xdr:cNvPr descr="LOGO EN BLANCO-04 (1)" id="0" name="image1.jpg"/>
        <xdr:cNvPicPr preferRelativeResize="0"/>
      </xdr:nvPicPr>
      <xdr:blipFill>
        <a:blip cstate="print" r:embed="rId2"/>
        <a:stretch>
          <a:fillRect/>
        </a:stretch>
      </xdr:blipFill>
      <xdr:spPr>
        <a:prstGeom prst="rect">
          <a:avLst/>
        </a:prstGeom>
        <a:noFill/>
      </xdr:spPr>
    </xdr:pic>
    <xdr:clientData fLocksWithSheet="0"/>
  </xdr:oneCellAnchor>
  <xdr:oneCellAnchor>
    <xdr:from>
      <xdr:col>7</xdr:col>
      <xdr:colOff>695325</xdr:colOff>
      <xdr:row>42</xdr:row>
      <xdr:rowOff>19050</xdr:rowOff>
    </xdr:from>
    <xdr:ext cx="1219200" cy="742950"/>
    <xdr:pic>
      <xdr:nvPicPr>
        <xdr:cNvPr descr="IMG_20141010_031542" id="0" name="image6.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19050</xdr:colOff>
      <xdr:row>42</xdr:row>
      <xdr:rowOff>114300</xdr:rowOff>
    </xdr:from>
    <xdr:ext cx="1447800" cy="571500"/>
    <xdr:pic>
      <xdr:nvPicPr>
        <xdr:cNvPr descr="LOGO EN BLANCO-04 (1)" id="0" name="image4.jpg"/>
        <xdr:cNvPicPr preferRelativeResize="0"/>
      </xdr:nvPicPr>
      <xdr:blipFill>
        <a:blip cstate="print" r:embed="rId2"/>
        <a:stretch>
          <a:fillRect/>
        </a:stretch>
      </xdr:blipFill>
      <xdr:spPr>
        <a:prstGeom prst="rect">
          <a:avLst/>
        </a:prstGeom>
        <a:noFill/>
      </xdr:spPr>
    </xdr:pic>
    <xdr:clientData fLocksWithSheet="0"/>
  </xdr:oneCellAnchor>
  <xdr:oneCellAnchor>
    <xdr:from>
      <xdr:col>7</xdr:col>
      <xdr:colOff>695325</xdr:colOff>
      <xdr:row>62</xdr:row>
      <xdr:rowOff>19050</xdr:rowOff>
    </xdr:from>
    <xdr:ext cx="1219200" cy="742950"/>
    <xdr:pic>
      <xdr:nvPicPr>
        <xdr:cNvPr descr="IMG_20141010_031542" id="0" name="image6.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19050</xdr:colOff>
      <xdr:row>62</xdr:row>
      <xdr:rowOff>114300</xdr:rowOff>
    </xdr:from>
    <xdr:ext cx="1447800" cy="571500"/>
    <xdr:pic>
      <xdr:nvPicPr>
        <xdr:cNvPr descr="LOGO EN BLANCO-04 (1)" id="0" name="image5.jp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28575</xdr:colOff>
      <xdr:row>1</xdr:row>
      <xdr:rowOff>114300</xdr:rowOff>
    </xdr:from>
    <xdr:ext cx="1428750" cy="571500"/>
    <xdr:pic>
      <xdr:nvPicPr>
        <xdr:cNvPr descr="LOGO EN BLANCO-04 (1)" id="0" name="image3.jpg"/>
        <xdr:cNvPicPr preferRelativeResize="0"/>
      </xdr:nvPicPr>
      <xdr:blipFill>
        <a:blip cstate="print" r:embed="rId2"/>
        <a:stretch>
          <a:fillRect/>
        </a:stretch>
      </xdr:blipFill>
      <xdr:spPr>
        <a:prstGeom prst="rect">
          <a:avLst/>
        </a:prstGeom>
        <a:noFill/>
      </xdr:spPr>
    </xdr:pic>
    <xdr:clientData fLocksWithSheet="0"/>
  </xdr:oneCellAnchor>
  <xdr:oneCellAnchor>
    <xdr:from>
      <xdr:col>7</xdr:col>
      <xdr:colOff>695325</xdr:colOff>
      <xdr:row>85</xdr:row>
      <xdr:rowOff>19050</xdr:rowOff>
    </xdr:from>
    <xdr:ext cx="1219200" cy="742950"/>
    <xdr:pic>
      <xdr:nvPicPr>
        <xdr:cNvPr descr="IMG_20141010_031542" id="0" name="image6.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19050</xdr:colOff>
      <xdr:row>85</xdr:row>
      <xdr:rowOff>114300</xdr:rowOff>
    </xdr:from>
    <xdr:ext cx="1447800" cy="571500"/>
    <xdr:pic>
      <xdr:nvPicPr>
        <xdr:cNvPr descr="LOGO EN BLANCO-04 (1)"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56"/>
    <col customWidth="1" min="2" max="2" width="19.44"/>
    <col customWidth="1" min="3" max="3" width="15.44"/>
    <col customWidth="1" min="4" max="6" width="30.89"/>
    <col customWidth="1" min="7" max="7" width="12.89"/>
    <col customWidth="1" min="8" max="8" width="30.89"/>
    <col customWidth="1" min="9" max="26" width="10.56"/>
  </cols>
  <sheetData>
    <row r="1" ht="15.75" customHeight="1"/>
    <row r="2" ht="15.75" customHeight="1">
      <c r="B2" s="1"/>
      <c r="C2" s="2" t="s">
        <v>0</v>
      </c>
      <c r="D2" s="3"/>
      <c r="E2" s="4"/>
      <c r="F2" s="5" t="s">
        <v>1</v>
      </c>
      <c r="G2" s="6"/>
      <c r="H2" s="7"/>
    </row>
    <row r="3" ht="15.75" customHeight="1">
      <c r="B3" s="8"/>
      <c r="C3" s="9"/>
      <c r="E3" s="10"/>
      <c r="F3" s="11" t="s">
        <v>2</v>
      </c>
      <c r="G3" s="12"/>
      <c r="H3" s="13"/>
    </row>
    <row r="4" ht="15.75" customHeight="1">
      <c r="B4" s="8"/>
      <c r="C4" s="9"/>
      <c r="E4" s="10"/>
      <c r="F4" s="14" t="s">
        <v>3</v>
      </c>
      <c r="G4" s="15"/>
      <c r="H4" s="13"/>
    </row>
    <row r="5" ht="15.0" customHeight="1">
      <c r="B5" s="16"/>
      <c r="C5" s="17"/>
      <c r="D5" s="18"/>
      <c r="E5" s="19"/>
      <c r="F5" s="14" t="s">
        <v>4</v>
      </c>
      <c r="G5" s="20" t="s">
        <v>5</v>
      </c>
      <c r="H5" s="21"/>
    </row>
    <row r="6" ht="6.75" customHeight="1">
      <c r="B6" s="22"/>
      <c r="C6" s="23"/>
      <c r="D6" s="23"/>
      <c r="E6" s="23"/>
      <c r="F6" s="23"/>
      <c r="G6" s="23"/>
      <c r="H6" s="24"/>
    </row>
    <row r="7" ht="15.0" customHeight="1">
      <c r="B7" s="25" t="s">
        <v>6</v>
      </c>
      <c r="C7" s="26"/>
      <c r="D7" s="27"/>
      <c r="E7" s="28"/>
      <c r="F7" s="29" t="s">
        <v>7</v>
      </c>
      <c r="G7" s="30"/>
      <c r="H7" s="28"/>
    </row>
    <row r="8" ht="15.0" customHeight="1">
      <c r="B8" s="31" t="s">
        <v>8</v>
      </c>
      <c r="C8" s="32"/>
      <c r="D8" s="33"/>
      <c r="E8" s="34"/>
      <c r="F8" s="35" t="s">
        <v>9</v>
      </c>
      <c r="G8" s="36"/>
      <c r="H8" s="34"/>
    </row>
    <row r="9" ht="15.0" customHeight="1">
      <c r="B9" s="37" t="s">
        <v>10</v>
      </c>
      <c r="C9" s="38"/>
      <c r="D9" s="39"/>
      <c r="E9" s="40"/>
      <c r="F9" s="41" t="s">
        <v>11</v>
      </c>
      <c r="G9" s="42"/>
      <c r="H9" s="40"/>
    </row>
    <row r="10" ht="6.75" customHeight="1">
      <c r="B10" s="43"/>
      <c r="C10" s="23"/>
      <c r="D10" s="23"/>
      <c r="E10" s="23"/>
      <c r="F10" s="23"/>
      <c r="G10" s="23"/>
      <c r="H10" s="24"/>
    </row>
    <row r="11" ht="15.75" customHeight="1">
      <c r="B11" s="44" t="s">
        <v>12</v>
      </c>
      <c r="C11" s="44" t="s">
        <v>13</v>
      </c>
      <c r="D11" s="45" t="s">
        <v>14</v>
      </c>
      <c r="E11" s="27"/>
      <c r="F11" s="28"/>
      <c r="G11" s="44" t="s">
        <v>15</v>
      </c>
      <c r="H11" s="44" t="s">
        <v>16</v>
      </c>
    </row>
    <row r="12" ht="15.75" customHeight="1">
      <c r="B12" s="13"/>
      <c r="C12" s="13"/>
      <c r="D12" s="46" t="s">
        <v>17</v>
      </c>
      <c r="E12" s="47" t="s">
        <v>18</v>
      </c>
      <c r="F12" s="48" t="s">
        <v>19</v>
      </c>
      <c r="G12" s="13"/>
      <c r="H12" s="13"/>
    </row>
    <row r="13" ht="15.75" customHeight="1">
      <c r="B13" s="21"/>
      <c r="C13" s="21"/>
      <c r="D13" s="49">
        <v>0.0</v>
      </c>
      <c r="E13" s="50">
        <v>1.0</v>
      </c>
      <c r="F13" s="51">
        <v>2.0</v>
      </c>
      <c r="G13" s="21"/>
      <c r="H13" s="21"/>
    </row>
    <row r="14" ht="15.75" customHeight="1">
      <c r="B14" s="52" t="s">
        <v>20</v>
      </c>
      <c r="C14" s="53" t="s">
        <v>21</v>
      </c>
      <c r="D14" s="54" t="s">
        <v>22</v>
      </c>
      <c r="E14" s="54" t="s">
        <v>23</v>
      </c>
      <c r="F14" s="54" t="s">
        <v>24</v>
      </c>
      <c r="G14" s="55"/>
      <c r="H14" s="56"/>
    </row>
    <row r="15" ht="15.75" customHeight="1">
      <c r="B15" s="57"/>
      <c r="C15" s="58" t="s">
        <v>25</v>
      </c>
      <c r="D15" s="59" t="s">
        <v>26</v>
      </c>
      <c r="E15" s="60" t="s">
        <v>27</v>
      </c>
      <c r="F15" s="60" t="s">
        <v>28</v>
      </c>
      <c r="G15" s="61"/>
      <c r="H15" s="62"/>
    </row>
    <row r="16" ht="160.5" customHeight="1">
      <c r="B16" s="57"/>
      <c r="C16" s="58" t="s">
        <v>29</v>
      </c>
      <c r="D16" s="63" t="s">
        <v>30</v>
      </c>
      <c r="E16" s="63" t="s">
        <v>31</v>
      </c>
      <c r="F16" s="63" t="s">
        <v>32</v>
      </c>
      <c r="G16" s="61"/>
      <c r="H16" s="62"/>
    </row>
    <row r="17" ht="15.75" customHeight="1">
      <c r="B17" s="57"/>
      <c r="C17" s="58" t="s">
        <v>33</v>
      </c>
      <c r="D17" s="64" t="s">
        <v>34</v>
      </c>
      <c r="E17" s="64" t="s">
        <v>35</v>
      </c>
      <c r="F17" s="64" t="s">
        <v>36</v>
      </c>
      <c r="G17" s="61"/>
      <c r="H17" s="62"/>
    </row>
    <row r="18" ht="15.75" customHeight="1">
      <c r="B18" s="57"/>
      <c r="C18" s="58" t="s">
        <v>37</v>
      </c>
      <c r="D18" s="65" t="s">
        <v>38</v>
      </c>
      <c r="E18" s="65" t="s">
        <v>39</v>
      </c>
      <c r="F18" s="65" t="s">
        <v>40</v>
      </c>
      <c r="G18" s="61"/>
      <c r="H18" s="62"/>
    </row>
    <row r="19" ht="15.75" customHeight="1">
      <c r="B19" s="57"/>
      <c r="C19" s="58" t="s">
        <v>41</v>
      </c>
      <c r="D19" s="65" t="s">
        <v>42</v>
      </c>
      <c r="E19" s="65" t="s">
        <v>43</v>
      </c>
      <c r="F19" s="65" t="s">
        <v>44</v>
      </c>
      <c r="G19" s="61"/>
      <c r="H19" s="62"/>
    </row>
    <row r="20" ht="15.75" customHeight="1">
      <c r="B20" s="66"/>
      <c r="C20" s="67" t="s">
        <v>45</v>
      </c>
      <c r="D20" s="39"/>
      <c r="E20" s="39"/>
      <c r="F20" s="68"/>
      <c r="G20" s="69">
        <f>SUM(G14:G19)</f>
        <v>0</v>
      </c>
      <c r="H20" s="70" t="str">
        <f>VLOOKUP(G20,DE_12,3,TRUE)</f>
        <v>INICIACIÓN</v>
      </c>
    </row>
    <row r="21" ht="7.5" customHeight="1">
      <c r="B21" s="71"/>
    </row>
    <row r="22" ht="15.75" customHeight="1">
      <c r="B22" s="1"/>
      <c r="C22" s="2" t="s">
        <v>46</v>
      </c>
      <c r="D22" s="3"/>
      <c r="E22" s="4"/>
      <c r="F22" s="5" t="s">
        <v>1</v>
      </c>
      <c r="G22" s="6"/>
      <c r="H22" s="7"/>
    </row>
    <row r="23" ht="15.75" customHeight="1">
      <c r="B23" s="8"/>
      <c r="C23" s="9"/>
      <c r="E23" s="10"/>
      <c r="F23" s="11" t="s">
        <v>2</v>
      </c>
      <c r="G23" s="12"/>
      <c r="H23" s="13"/>
    </row>
    <row r="24" ht="15.75" customHeight="1">
      <c r="B24" s="8"/>
      <c r="C24" s="9"/>
      <c r="E24" s="10"/>
      <c r="F24" s="14" t="s">
        <v>3</v>
      </c>
      <c r="G24" s="15"/>
      <c r="H24" s="13"/>
    </row>
    <row r="25" ht="15.0" customHeight="1">
      <c r="B25" s="72"/>
      <c r="C25" s="73"/>
      <c r="D25" s="74"/>
      <c r="E25" s="75"/>
      <c r="F25" s="76" t="s">
        <v>4</v>
      </c>
      <c r="G25" s="77" t="s">
        <v>47</v>
      </c>
      <c r="H25" s="21"/>
    </row>
    <row r="26" ht="6.75" customHeight="1">
      <c r="B26" s="22"/>
      <c r="C26" s="23"/>
      <c r="D26" s="23"/>
      <c r="E26" s="23"/>
      <c r="F26" s="23"/>
      <c r="G26" s="23"/>
      <c r="H26" s="24"/>
    </row>
    <row r="27" ht="15.0" customHeight="1">
      <c r="B27" s="25" t="s">
        <v>6</v>
      </c>
      <c r="C27" s="78" t="str">
        <f>C7</f>
        <v/>
      </c>
      <c r="D27" s="23"/>
      <c r="E27" s="24"/>
      <c r="F27" s="29" t="s">
        <v>7</v>
      </c>
      <c r="G27" s="30" t="str">
        <f>G7</f>
        <v/>
      </c>
      <c r="H27" s="28"/>
    </row>
    <row r="28" ht="6.75" customHeight="1">
      <c r="B28" s="79"/>
      <c r="C28" s="23"/>
      <c r="D28" s="23"/>
      <c r="E28" s="23"/>
      <c r="F28" s="23"/>
      <c r="G28" s="23"/>
      <c r="H28" s="24"/>
    </row>
    <row r="29" ht="15.75" customHeight="1">
      <c r="B29" s="80" t="s">
        <v>12</v>
      </c>
      <c r="C29" s="44" t="s">
        <v>13</v>
      </c>
      <c r="D29" s="45" t="s">
        <v>14</v>
      </c>
      <c r="E29" s="27"/>
      <c r="F29" s="28"/>
      <c r="G29" s="44" t="s">
        <v>15</v>
      </c>
      <c r="H29" s="44" t="s">
        <v>16</v>
      </c>
    </row>
    <row r="30" ht="15.75" customHeight="1">
      <c r="B30" s="13"/>
      <c r="C30" s="13"/>
      <c r="D30" s="46" t="s">
        <v>17</v>
      </c>
      <c r="E30" s="47" t="s">
        <v>18</v>
      </c>
      <c r="F30" s="48" t="s">
        <v>19</v>
      </c>
      <c r="G30" s="13"/>
      <c r="H30" s="13"/>
    </row>
    <row r="31" ht="15.75" customHeight="1">
      <c r="B31" s="21"/>
      <c r="C31" s="21"/>
      <c r="D31" s="49">
        <v>0.0</v>
      </c>
      <c r="E31" s="50">
        <v>1.0</v>
      </c>
      <c r="F31" s="51">
        <v>2.0</v>
      </c>
      <c r="G31" s="21"/>
      <c r="H31" s="21"/>
    </row>
    <row r="32" ht="15.75" customHeight="1">
      <c r="B32" s="52" t="s">
        <v>48</v>
      </c>
      <c r="C32" s="53" t="s">
        <v>49</v>
      </c>
      <c r="D32" s="53" t="s">
        <v>50</v>
      </c>
      <c r="E32" s="53" t="s">
        <v>51</v>
      </c>
      <c r="F32" s="81" t="s">
        <v>52</v>
      </c>
      <c r="G32" s="55"/>
      <c r="H32" s="56"/>
    </row>
    <row r="33" ht="15.75" customHeight="1">
      <c r="B33" s="57"/>
      <c r="C33" s="58" t="s">
        <v>53</v>
      </c>
      <c r="D33" s="65" t="s">
        <v>54</v>
      </c>
      <c r="E33" s="65" t="s">
        <v>55</v>
      </c>
      <c r="F33" s="65" t="s">
        <v>56</v>
      </c>
      <c r="G33" s="61"/>
      <c r="H33" s="62"/>
    </row>
    <row r="34" ht="15.75" customHeight="1">
      <c r="B34" s="57"/>
      <c r="C34" s="58" t="s">
        <v>57</v>
      </c>
      <c r="D34" s="60" t="s">
        <v>58</v>
      </c>
      <c r="E34" s="60" t="s">
        <v>59</v>
      </c>
      <c r="F34" s="60" t="s">
        <v>60</v>
      </c>
      <c r="G34" s="61"/>
      <c r="H34" s="62"/>
    </row>
    <row r="35" ht="15.75" customHeight="1">
      <c r="B35" s="57"/>
      <c r="C35" s="58" t="s">
        <v>61</v>
      </c>
      <c r="D35" s="60" t="s">
        <v>62</v>
      </c>
      <c r="E35" s="63" t="s">
        <v>63</v>
      </c>
      <c r="F35" s="63" t="s">
        <v>64</v>
      </c>
      <c r="G35" s="61"/>
      <c r="H35" s="62"/>
    </row>
    <row r="36" ht="15.75" customHeight="1">
      <c r="B36" s="57"/>
      <c r="C36" s="58" t="s">
        <v>65</v>
      </c>
      <c r="D36" s="63" t="s">
        <v>66</v>
      </c>
      <c r="E36" s="63" t="s">
        <v>67</v>
      </c>
      <c r="F36" s="63" t="s">
        <v>68</v>
      </c>
      <c r="G36" s="61"/>
      <c r="H36" s="62"/>
    </row>
    <row r="37" ht="15.75" customHeight="1">
      <c r="B37" s="57"/>
      <c r="C37" s="58" t="s">
        <v>69</v>
      </c>
      <c r="D37" s="63" t="s">
        <v>70</v>
      </c>
      <c r="E37" s="63" t="s">
        <v>71</v>
      </c>
      <c r="F37" s="63" t="s">
        <v>72</v>
      </c>
      <c r="G37" s="61"/>
      <c r="H37" s="62"/>
    </row>
    <row r="38" ht="15.75" customHeight="1">
      <c r="B38" s="57"/>
      <c r="C38" s="58" t="s">
        <v>73</v>
      </c>
      <c r="D38" s="60" t="s">
        <v>74</v>
      </c>
      <c r="E38" s="60" t="s">
        <v>75</v>
      </c>
      <c r="F38" s="60" t="s">
        <v>76</v>
      </c>
      <c r="G38" s="61"/>
      <c r="H38" s="62"/>
    </row>
    <row r="39" ht="15.75" customHeight="1">
      <c r="B39" s="57"/>
      <c r="C39" s="58" t="s">
        <v>77</v>
      </c>
      <c r="D39" s="60" t="s">
        <v>78</v>
      </c>
      <c r="E39" s="60" t="s">
        <v>79</v>
      </c>
      <c r="F39" s="60" t="s">
        <v>80</v>
      </c>
      <c r="G39" s="61"/>
      <c r="H39" s="62"/>
    </row>
    <row r="40" ht="15.75" customHeight="1">
      <c r="A40" s="82"/>
      <c r="B40" s="57"/>
      <c r="C40" s="58" t="s">
        <v>81</v>
      </c>
      <c r="D40" s="60" t="s">
        <v>82</v>
      </c>
      <c r="E40" s="60" t="s">
        <v>83</v>
      </c>
      <c r="F40" s="60" t="s">
        <v>84</v>
      </c>
      <c r="G40" s="83"/>
      <c r="H40" s="84"/>
      <c r="I40" s="82"/>
      <c r="J40" s="82"/>
      <c r="K40" s="82"/>
      <c r="L40" s="82"/>
      <c r="M40" s="82"/>
      <c r="N40" s="82"/>
      <c r="O40" s="82"/>
      <c r="P40" s="82"/>
      <c r="Q40" s="82"/>
      <c r="R40" s="82"/>
      <c r="S40" s="82"/>
      <c r="T40" s="82"/>
      <c r="U40" s="82"/>
      <c r="V40" s="82"/>
      <c r="W40" s="82"/>
      <c r="X40" s="82"/>
      <c r="Y40" s="82"/>
      <c r="Z40" s="82"/>
    </row>
    <row r="41" ht="15.75" customHeight="1">
      <c r="B41" s="66"/>
      <c r="C41" s="85" t="s">
        <v>85</v>
      </c>
      <c r="D41" s="39"/>
      <c r="E41" s="39"/>
      <c r="F41" s="68"/>
      <c r="G41" s="69">
        <f>SUM(G32:G40)</f>
        <v>0</v>
      </c>
      <c r="H41" s="70" t="str">
        <f>VLOOKUP(G41,DE_18,3,TRUE)</f>
        <v>INICIACIÓN</v>
      </c>
    </row>
    <row r="42" ht="7.5" customHeight="1">
      <c r="B42" s="71"/>
    </row>
    <row r="43" ht="15.75" customHeight="1">
      <c r="B43" s="1"/>
      <c r="C43" s="2" t="s">
        <v>46</v>
      </c>
      <c r="D43" s="3"/>
      <c r="E43" s="4"/>
      <c r="F43" s="5" t="s">
        <v>1</v>
      </c>
      <c r="G43" s="6"/>
      <c r="H43" s="7"/>
    </row>
    <row r="44" ht="15.75" customHeight="1">
      <c r="B44" s="8"/>
      <c r="C44" s="9"/>
      <c r="E44" s="10"/>
      <c r="F44" s="11" t="s">
        <v>2</v>
      </c>
      <c r="G44" s="12"/>
      <c r="H44" s="13"/>
    </row>
    <row r="45" ht="15.75" customHeight="1">
      <c r="B45" s="8"/>
      <c r="C45" s="9"/>
      <c r="E45" s="10"/>
      <c r="F45" s="14" t="s">
        <v>3</v>
      </c>
      <c r="G45" s="15"/>
      <c r="H45" s="13"/>
    </row>
    <row r="46" ht="15.0" customHeight="1">
      <c r="B46" s="72"/>
      <c r="C46" s="73"/>
      <c r="D46" s="74"/>
      <c r="E46" s="75"/>
      <c r="F46" s="76" t="s">
        <v>4</v>
      </c>
      <c r="G46" s="77" t="s">
        <v>86</v>
      </c>
      <c r="H46" s="21"/>
    </row>
    <row r="47" ht="6.75" customHeight="1">
      <c r="B47" s="22"/>
      <c r="C47" s="23"/>
      <c r="D47" s="23"/>
      <c r="E47" s="23"/>
      <c r="F47" s="23"/>
      <c r="G47" s="23"/>
      <c r="H47" s="24"/>
    </row>
    <row r="48" ht="15.0" customHeight="1">
      <c r="B48" s="25" t="s">
        <v>6</v>
      </c>
      <c r="C48" s="78" t="str">
        <f>C7</f>
        <v/>
      </c>
      <c r="D48" s="23"/>
      <c r="E48" s="24"/>
      <c r="F48" s="29" t="s">
        <v>7</v>
      </c>
      <c r="G48" s="30" t="str">
        <f>G7</f>
        <v/>
      </c>
      <c r="H48" s="28"/>
    </row>
    <row r="49" ht="6.75" customHeight="1">
      <c r="B49" s="79"/>
      <c r="C49" s="23"/>
      <c r="D49" s="23"/>
      <c r="E49" s="23"/>
      <c r="F49" s="23"/>
      <c r="G49" s="23"/>
      <c r="H49" s="24"/>
    </row>
    <row r="50" ht="15.75" customHeight="1">
      <c r="B50" s="44" t="s">
        <v>12</v>
      </c>
      <c r="C50" s="44" t="s">
        <v>13</v>
      </c>
      <c r="D50" s="45" t="s">
        <v>14</v>
      </c>
      <c r="E50" s="27"/>
      <c r="F50" s="28"/>
      <c r="G50" s="44" t="s">
        <v>15</v>
      </c>
      <c r="H50" s="44" t="s">
        <v>16</v>
      </c>
    </row>
    <row r="51" ht="15.75" customHeight="1">
      <c r="B51" s="13"/>
      <c r="C51" s="13"/>
      <c r="D51" s="46" t="s">
        <v>17</v>
      </c>
      <c r="E51" s="47" t="s">
        <v>18</v>
      </c>
      <c r="F51" s="48" t="s">
        <v>19</v>
      </c>
      <c r="G51" s="13"/>
      <c r="H51" s="13"/>
    </row>
    <row r="52" ht="15.75" customHeight="1">
      <c r="B52" s="21"/>
      <c r="C52" s="21"/>
      <c r="D52" s="49">
        <v>0.0</v>
      </c>
      <c r="E52" s="50">
        <v>1.0</v>
      </c>
      <c r="F52" s="51">
        <v>2.0</v>
      </c>
      <c r="G52" s="21"/>
      <c r="H52" s="21"/>
    </row>
    <row r="53" ht="15.75" customHeight="1">
      <c r="B53" s="52" t="s">
        <v>87</v>
      </c>
      <c r="C53" s="81" t="s">
        <v>88</v>
      </c>
      <c r="D53" s="86" t="s">
        <v>89</v>
      </c>
      <c r="E53" s="86" t="s">
        <v>90</v>
      </c>
      <c r="F53" s="86" t="s">
        <v>91</v>
      </c>
      <c r="G53" s="55"/>
      <c r="H53" s="56"/>
    </row>
    <row r="54" ht="15.75" customHeight="1">
      <c r="B54" s="57"/>
      <c r="C54" s="65" t="s">
        <v>92</v>
      </c>
      <c r="D54" s="60" t="s">
        <v>93</v>
      </c>
      <c r="E54" s="60" t="s">
        <v>94</v>
      </c>
      <c r="F54" s="60" t="s">
        <v>95</v>
      </c>
      <c r="G54" s="61"/>
      <c r="H54" s="62"/>
    </row>
    <row r="55" ht="15.75" customHeight="1">
      <c r="B55" s="57"/>
      <c r="C55" s="65" t="s">
        <v>96</v>
      </c>
      <c r="D55" s="60" t="s">
        <v>97</v>
      </c>
      <c r="E55" s="60" t="s">
        <v>98</v>
      </c>
      <c r="F55" s="60" t="s">
        <v>99</v>
      </c>
      <c r="G55" s="61"/>
      <c r="H55" s="62"/>
    </row>
    <row r="56" ht="15.75" customHeight="1">
      <c r="B56" s="57"/>
      <c r="C56" s="65" t="s">
        <v>100</v>
      </c>
      <c r="D56" s="60" t="s">
        <v>101</v>
      </c>
      <c r="E56" s="60" t="s">
        <v>102</v>
      </c>
      <c r="F56" s="60" t="s">
        <v>103</v>
      </c>
      <c r="G56" s="61"/>
      <c r="H56" s="62"/>
    </row>
    <row r="57" ht="94.5" customHeight="1">
      <c r="B57" s="57"/>
      <c r="C57" s="65" t="s">
        <v>104</v>
      </c>
      <c r="D57" s="60" t="s">
        <v>105</v>
      </c>
      <c r="E57" s="60" t="s">
        <v>106</v>
      </c>
      <c r="F57" s="60" t="s">
        <v>107</v>
      </c>
      <c r="G57" s="61"/>
      <c r="H57" s="62"/>
    </row>
    <row r="58" ht="145.5" customHeight="1">
      <c r="B58" s="57"/>
      <c r="C58" s="65" t="s">
        <v>108</v>
      </c>
      <c r="D58" s="60" t="s">
        <v>109</v>
      </c>
      <c r="E58" s="60" t="s">
        <v>110</v>
      </c>
      <c r="F58" s="60" t="s">
        <v>111</v>
      </c>
      <c r="G58" s="61"/>
      <c r="H58" s="62"/>
    </row>
    <row r="59" ht="150.0" customHeight="1">
      <c r="B59" s="57"/>
      <c r="C59" s="65" t="s">
        <v>112</v>
      </c>
      <c r="D59" s="60" t="s">
        <v>113</v>
      </c>
      <c r="E59" s="60" t="s">
        <v>114</v>
      </c>
      <c r="F59" s="60" t="s">
        <v>115</v>
      </c>
      <c r="G59" s="61"/>
      <c r="H59" s="62"/>
    </row>
    <row r="60" ht="15.75" customHeight="1">
      <c r="B60" s="57"/>
      <c r="C60" s="65" t="s">
        <v>116</v>
      </c>
      <c r="D60" s="60" t="s">
        <v>117</v>
      </c>
      <c r="E60" s="60" t="s">
        <v>118</v>
      </c>
      <c r="F60" s="60" t="s">
        <v>119</v>
      </c>
      <c r="G60" s="61"/>
      <c r="H60" s="62"/>
    </row>
    <row r="61" ht="15.75" customHeight="1">
      <c r="B61" s="66"/>
      <c r="C61" s="67" t="s">
        <v>120</v>
      </c>
      <c r="D61" s="39"/>
      <c r="E61" s="39"/>
      <c r="F61" s="68"/>
      <c r="G61" s="69">
        <f>SUM(G53:G60)</f>
        <v>0</v>
      </c>
      <c r="H61" s="87" t="str">
        <f>VLOOKUP(G61,DE_16,3,TRUE)</f>
        <v>INICIACIÓN</v>
      </c>
    </row>
    <row r="62" ht="7.5" customHeight="1">
      <c r="B62" s="71"/>
    </row>
    <row r="63" ht="15.75" customHeight="1">
      <c r="B63" s="1"/>
      <c r="C63" s="2" t="s">
        <v>46</v>
      </c>
      <c r="D63" s="3"/>
      <c r="E63" s="4"/>
      <c r="F63" s="5" t="s">
        <v>1</v>
      </c>
      <c r="G63" s="6"/>
      <c r="H63" s="7"/>
    </row>
    <row r="64" ht="15.75" customHeight="1">
      <c r="B64" s="8"/>
      <c r="C64" s="9"/>
      <c r="E64" s="10"/>
      <c r="F64" s="11" t="s">
        <v>2</v>
      </c>
      <c r="G64" s="12"/>
      <c r="H64" s="13"/>
    </row>
    <row r="65" ht="15.75" customHeight="1">
      <c r="B65" s="8"/>
      <c r="C65" s="9"/>
      <c r="E65" s="10"/>
      <c r="F65" s="14" t="s">
        <v>3</v>
      </c>
      <c r="G65" s="15"/>
      <c r="H65" s="13"/>
    </row>
    <row r="66" ht="15.0" customHeight="1">
      <c r="B66" s="72"/>
      <c r="C66" s="73"/>
      <c r="D66" s="74"/>
      <c r="E66" s="75"/>
      <c r="F66" s="76" t="s">
        <v>4</v>
      </c>
      <c r="G66" s="77" t="s">
        <v>121</v>
      </c>
      <c r="H66" s="21"/>
    </row>
    <row r="67" ht="6.75" customHeight="1">
      <c r="B67" s="22"/>
      <c r="C67" s="23"/>
      <c r="D67" s="23"/>
      <c r="E67" s="23"/>
      <c r="F67" s="23"/>
      <c r="G67" s="23"/>
      <c r="H67" s="24"/>
    </row>
    <row r="68" ht="15.0" customHeight="1">
      <c r="B68" s="25" t="s">
        <v>6</v>
      </c>
      <c r="C68" s="78" t="str">
        <f>C7</f>
        <v/>
      </c>
      <c r="D68" s="23"/>
      <c r="E68" s="24"/>
      <c r="F68" s="29" t="s">
        <v>7</v>
      </c>
      <c r="G68" s="30" t="str">
        <f>G27</f>
        <v/>
      </c>
      <c r="H68" s="28"/>
    </row>
    <row r="69" ht="6.75" customHeight="1">
      <c r="B69" s="79"/>
      <c r="C69" s="23"/>
      <c r="D69" s="23"/>
      <c r="E69" s="23"/>
      <c r="F69" s="23"/>
      <c r="G69" s="23"/>
      <c r="H69" s="24"/>
    </row>
    <row r="70" ht="15.75" customHeight="1">
      <c r="B70" s="44" t="s">
        <v>12</v>
      </c>
      <c r="C70" s="44" t="s">
        <v>13</v>
      </c>
      <c r="D70" s="45" t="s">
        <v>14</v>
      </c>
      <c r="E70" s="27"/>
      <c r="F70" s="28"/>
      <c r="G70" s="44" t="s">
        <v>15</v>
      </c>
      <c r="H70" s="44" t="s">
        <v>16</v>
      </c>
    </row>
    <row r="71" ht="15.75" customHeight="1">
      <c r="B71" s="13"/>
      <c r="C71" s="13"/>
      <c r="D71" s="46" t="s">
        <v>17</v>
      </c>
      <c r="E71" s="47" t="s">
        <v>18</v>
      </c>
      <c r="F71" s="48" t="s">
        <v>19</v>
      </c>
      <c r="G71" s="13"/>
      <c r="H71" s="13"/>
    </row>
    <row r="72" ht="15.75" customHeight="1">
      <c r="B72" s="21"/>
      <c r="C72" s="21"/>
      <c r="D72" s="49">
        <v>0.0</v>
      </c>
      <c r="E72" s="50">
        <v>1.0</v>
      </c>
      <c r="F72" s="51">
        <v>2.0</v>
      </c>
      <c r="G72" s="21"/>
      <c r="H72" s="21"/>
    </row>
    <row r="73" ht="15.75" customHeight="1">
      <c r="B73" s="52" t="s">
        <v>122</v>
      </c>
      <c r="C73" s="81" t="s">
        <v>123</v>
      </c>
      <c r="D73" s="54" t="s">
        <v>124</v>
      </c>
      <c r="E73" s="54" t="s">
        <v>125</v>
      </c>
      <c r="F73" s="54" t="s">
        <v>126</v>
      </c>
      <c r="G73" s="55"/>
      <c r="H73" s="56"/>
    </row>
    <row r="74" ht="15.75" customHeight="1">
      <c r="B74" s="57"/>
      <c r="C74" s="65" t="s">
        <v>127</v>
      </c>
      <c r="D74" s="63" t="s">
        <v>128</v>
      </c>
      <c r="E74" s="63" t="s">
        <v>129</v>
      </c>
      <c r="F74" s="63" t="s">
        <v>130</v>
      </c>
      <c r="G74" s="61"/>
      <c r="H74" s="62"/>
    </row>
    <row r="75" ht="15.75" customHeight="1">
      <c r="B75" s="57"/>
      <c r="C75" s="65" t="s">
        <v>131</v>
      </c>
      <c r="D75" s="63" t="s">
        <v>132</v>
      </c>
      <c r="E75" s="63" t="s">
        <v>133</v>
      </c>
      <c r="F75" s="63" t="s">
        <v>134</v>
      </c>
      <c r="G75" s="61"/>
      <c r="H75" s="62"/>
    </row>
    <row r="76" ht="15.75" customHeight="1">
      <c r="B76" s="57"/>
      <c r="C76" s="65" t="s">
        <v>135</v>
      </c>
      <c r="D76" s="63" t="s">
        <v>136</v>
      </c>
      <c r="E76" s="63" t="s">
        <v>137</v>
      </c>
      <c r="F76" s="63" t="s">
        <v>138</v>
      </c>
      <c r="G76" s="61"/>
      <c r="H76" s="62"/>
    </row>
    <row r="77" ht="15.75" customHeight="1">
      <c r="B77" s="57"/>
      <c r="C77" s="65" t="s">
        <v>139</v>
      </c>
      <c r="D77" s="63" t="s">
        <v>140</v>
      </c>
      <c r="E77" s="63" t="s">
        <v>141</v>
      </c>
      <c r="F77" s="63" t="s">
        <v>142</v>
      </c>
      <c r="G77" s="61"/>
      <c r="H77" s="62"/>
    </row>
    <row r="78" ht="176.25" customHeight="1">
      <c r="B78" s="57"/>
      <c r="C78" s="65" t="s">
        <v>143</v>
      </c>
      <c r="D78" s="63" t="s">
        <v>144</v>
      </c>
      <c r="E78" s="63" t="s">
        <v>145</v>
      </c>
      <c r="F78" s="63" t="s">
        <v>146</v>
      </c>
      <c r="G78" s="61"/>
      <c r="H78" s="62"/>
    </row>
    <row r="79" ht="15.75" customHeight="1">
      <c r="B79" s="57"/>
      <c r="C79" s="65" t="s">
        <v>147</v>
      </c>
      <c r="D79" s="63" t="s">
        <v>148</v>
      </c>
      <c r="E79" s="63" t="s">
        <v>149</v>
      </c>
      <c r="F79" s="63" t="s">
        <v>150</v>
      </c>
      <c r="G79" s="61"/>
      <c r="H79" s="62"/>
    </row>
    <row r="80" ht="15.75" customHeight="1">
      <c r="B80" s="57"/>
      <c r="C80" s="65" t="s">
        <v>151</v>
      </c>
      <c r="D80" s="63" t="s">
        <v>152</v>
      </c>
      <c r="E80" s="63" t="s">
        <v>153</v>
      </c>
      <c r="F80" s="63" t="s">
        <v>154</v>
      </c>
      <c r="G80" s="61"/>
      <c r="H80" s="62"/>
    </row>
    <row r="81" ht="15.75" customHeight="1">
      <c r="B81" s="66"/>
      <c r="C81" s="67" t="s">
        <v>155</v>
      </c>
      <c r="D81" s="39"/>
      <c r="E81" s="39"/>
      <c r="F81" s="68"/>
      <c r="G81" s="88">
        <f>SUM(G73:G80)</f>
        <v>0</v>
      </c>
      <c r="H81" s="70" t="str">
        <f>VLOOKUP(G81,DE_16,3,TRUE)</f>
        <v>INICIACIÓN</v>
      </c>
    </row>
    <row r="82" ht="15.75" customHeight="1">
      <c r="B82" s="89" t="s">
        <v>156</v>
      </c>
      <c r="C82" s="3"/>
      <c r="D82" s="3"/>
      <c r="E82" s="3"/>
      <c r="F82" s="4"/>
      <c r="G82" s="90">
        <f>(G61+G20+G41+G81)/62</f>
        <v>0</v>
      </c>
      <c r="H82" s="91" t="str">
        <f>VLOOKUP(G82,TOTAL,3,TRUE)</f>
        <v>INICIACIÓN</v>
      </c>
    </row>
    <row r="83" ht="15.75" customHeight="1">
      <c r="B83" s="73"/>
      <c r="C83" s="74"/>
      <c r="D83" s="74"/>
      <c r="E83" s="74"/>
      <c r="F83" s="75"/>
      <c r="G83" s="21"/>
      <c r="H83" s="21"/>
    </row>
    <row r="84" ht="15.75" customHeight="1"/>
    <row r="85" ht="7.5" customHeight="1">
      <c r="B85" s="71"/>
    </row>
    <row r="86" ht="15.75" customHeight="1">
      <c r="B86" s="1"/>
      <c r="C86" s="2" t="s">
        <v>46</v>
      </c>
      <c r="D86" s="3"/>
      <c r="E86" s="4"/>
      <c r="F86" s="5" t="s">
        <v>1</v>
      </c>
      <c r="G86" s="6"/>
      <c r="H86" s="7"/>
    </row>
    <row r="87" ht="15.75" customHeight="1">
      <c r="B87" s="8"/>
      <c r="C87" s="9"/>
      <c r="E87" s="10"/>
      <c r="F87" s="11" t="s">
        <v>2</v>
      </c>
      <c r="G87" s="12"/>
      <c r="H87" s="13"/>
    </row>
    <row r="88" ht="15.75" customHeight="1">
      <c r="B88" s="8"/>
      <c r="C88" s="9"/>
      <c r="E88" s="10"/>
      <c r="F88" s="14" t="s">
        <v>3</v>
      </c>
      <c r="G88" s="15"/>
      <c r="H88" s="13"/>
    </row>
    <row r="89" ht="15.0" customHeight="1">
      <c r="B89" s="72"/>
      <c r="C89" s="73"/>
      <c r="D89" s="74"/>
      <c r="E89" s="75"/>
      <c r="F89" s="76" t="s">
        <v>4</v>
      </c>
      <c r="G89" s="77" t="s">
        <v>157</v>
      </c>
      <c r="H89" s="21"/>
    </row>
    <row r="90" ht="6.75" customHeight="1">
      <c r="B90" s="92"/>
      <c r="C90" s="3"/>
      <c r="D90" s="3"/>
      <c r="E90" s="3"/>
      <c r="F90" s="3"/>
      <c r="G90" s="3"/>
      <c r="H90" s="4"/>
    </row>
    <row r="91" ht="15.75" customHeight="1">
      <c r="B91" s="93" t="s">
        <v>158</v>
      </c>
      <c r="C91" s="23"/>
      <c r="D91" s="23"/>
      <c r="E91" s="23"/>
      <c r="F91" s="23"/>
      <c r="G91" s="23"/>
      <c r="H91" s="24"/>
    </row>
    <row r="92" ht="15.0" customHeight="1">
      <c r="B92" s="25" t="s">
        <v>6</v>
      </c>
      <c r="C92" s="78" t="str">
        <f>C7</f>
        <v/>
      </c>
      <c r="D92" s="23"/>
      <c r="E92" s="24"/>
      <c r="F92" s="29" t="s">
        <v>7</v>
      </c>
      <c r="G92" s="30" t="str">
        <f>G68</f>
        <v/>
      </c>
      <c r="H92" s="28"/>
    </row>
    <row r="93" ht="6.75" customHeight="1">
      <c r="B93" s="79"/>
      <c r="C93" s="23"/>
      <c r="D93" s="23"/>
      <c r="E93" s="23"/>
      <c r="F93" s="23"/>
      <c r="G93" s="23"/>
      <c r="H93" s="24"/>
    </row>
    <row r="94" ht="15.75" customHeight="1">
      <c r="B94" s="94" t="s">
        <v>12</v>
      </c>
      <c r="C94" s="94" t="s">
        <v>15</v>
      </c>
      <c r="D94" s="95" t="s">
        <v>159</v>
      </c>
      <c r="E94" s="24"/>
      <c r="F94" s="94" t="s">
        <v>160</v>
      </c>
      <c r="G94" s="95" t="s">
        <v>161</v>
      </c>
      <c r="H94" s="24"/>
    </row>
    <row r="95" ht="210.0" customHeight="1">
      <c r="B95" s="96" t="str">
        <f>B14</f>
        <v>1. ORGANIZACIONAL</v>
      </c>
      <c r="C95" s="97" t="str">
        <f>CONCATENATE(G20," ",H20)</f>
        <v>0 INICIACIÓN</v>
      </c>
      <c r="D95" s="98"/>
      <c r="E95" s="99"/>
      <c r="F95" s="100"/>
      <c r="G95" s="98"/>
      <c r="H95" s="101"/>
    </row>
    <row r="96" ht="210.0" customHeight="1">
      <c r="B96" s="102" t="str">
        <f>B32</f>
        <v>2. PRODUCTIVO</v>
      </c>
      <c r="C96" s="103" t="str">
        <f>CONCATENATE(G41," ",H41)</f>
        <v>0 INICIACIÓN</v>
      </c>
      <c r="D96" s="104"/>
      <c r="E96" s="105"/>
      <c r="F96" s="106"/>
      <c r="G96" s="104"/>
      <c r="H96" s="34"/>
    </row>
    <row r="97" ht="210.75" customHeight="1">
      <c r="B97" s="102" t="str">
        <f>B53</f>
        <v>3. COMERCIAL</v>
      </c>
      <c r="C97" s="103" t="str">
        <f>CONCATENATE(G61," ",H61)</f>
        <v>0 INICIACIÓN</v>
      </c>
      <c r="D97" s="104"/>
      <c r="E97" s="105"/>
      <c r="F97" s="106"/>
      <c r="G97" s="104"/>
      <c r="H97" s="34"/>
    </row>
    <row r="98" ht="210.0" customHeight="1">
      <c r="B98" s="102" t="str">
        <f>B73</f>
        <v>4. FINANCIERO</v>
      </c>
      <c r="C98" s="103" t="str">
        <f>CONCATENATE(G81," ",H81)</f>
        <v>0 INICIACIÓN</v>
      </c>
      <c r="D98" s="104"/>
      <c r="E98" s="105"/>
      <c r="F98" s="106"/>
      <c r="G98" s="104"/>
      <c r="H98" s="34"/>
    </row>
    <row r="99" ht="262.5" customHeight="1">
      <c r="B99" s="107" t="s">
        <v>162</v>
      </c>
      <c r="C99" s="108" t="str">
        <f>CONCATENATE(TEXT(G82,"###%"),"  ",H82)</f>
        <v>%  INICIACIÓN</v>
      </c>
      <c r="D99" s="109"/>
      <c r="E99" s="39"/>
      <c r="F99" s="39"/>
      <c r="G99" s="39"/>
      <c r="H99" s="40"/>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6">
    <mergeCell ref="B29:B31"/>
    <mergeCell ref="B32:B41"/>
    <mergeCell ref="C41:F41"/>
    <mergeCell ref="B42:H42"/>
    <mergeCell ref="B43:B46"/>
    <mergeCell ref="H43:H46"/>
    <mergeCell ref="B47:H47"/>
    <mergeCell ref="C43:E46"/>
    <mergeCell ref="C48:E48"/>
    <mergeCell ref="B53:B61"/>
    <mergeCell ref="C61:F61"/>
    <mergeCell ref="B62:H62"/>
    <mergeCell ref="B63:B66"/>
    <mergeCell ref="H63:H66"/>
    <mergeCell ref="G68:H68"/>
    <mergeCell ref="G70:G72"/>
    <mergeCell ref="H70:H72"/>
    <mergeCell ref="C63:E66"/>
    <mergeCell ref="B67:H67"/>
    <mergeCell ref="C68:E68"/>
    <mergeCell ref="B69:H69"/>
    <mergeCell ref="B70:B72"/>
    <mergeCell ref="C70:C72"/>
    <mergeCell ref="D70:F70"/>
    <mergeCell ref="H82:H83"/>
    <mergeCell ref="H86:H89"/>
    <mergeCell ref="B73:B81"/>
    <mergeCell ref="C81:F81"/>
    <mergeCell ref="B82:F83"/>
    <mergeCell ref="G82:G83"/>
    <mergeCell ref="B85:H85"/>
    <mergeCell ref="B86:B89"/>
    <mergeCell ref="C86:E89"/>
    <mergeCell ref="G94:H94"/>
    <mergeCell ref="G95:H95"/>
    <mergeCell ref="B90:H90"/>
    <mergeCell ref="B91:H91"/>
    <mergeCell ref="C92:E92"/>
    <mergeCell ref="G92:H92"/>
    <mergeCell ref="B93:H93"/>
    <mergeCell ref="D94:E94"/>
    <mergeCell ref="D95:E95"/>
    <mergeCell ref="B2:B5"/>
    <mergeCell ref="C2:E5"/>
    <mergeCell ref="H2:H5"/>
    <mergeCell ref="B6:H6"/>
    <mergeCell ref="C7:E7"/>
    <mergeCell ref="G7:H7"/>
    <mergeCell ref="G8:H8"/>
    <mergeCell ref="G11:G13"/>
    <mergeCell ref="H11:H13"/>
    <mergeCell ref="C8:E8"/>
    <mergeCell ref="C9:E9"/>
    <mergeCell ref="G9:H9"/>
    <mergeCell ref="B10:H10"/>
    <mergeCell ref="B11:B13"/>
    <mergeCell ref="C11:C13"/>
    <mergeCell ref="D11:F11"/>
    <mergeCell ref="B14:B20"/>
    <mergeCell ref="C20:F20"/>
    <mergeCell ref="B21:H21"/>
    <mergeCell ref="B22:B25"/>
    <mergeCell ref="C22:E25"/>
    <mergeCell ref="H22:H25"/>
    <mergeCell ref="B26:H26"/>
    <mergeCell ref="C27:E27"/>
    <mergeCell ref="G27:H27"/>
    <mergeCell ref="B28:H28"/>
    <mergeCell ref="C29:C31"/>
    <mergeCell ref="D29:F29"/>
    <mergeCell ref="G29:G31"/>
    <mergeCell ref="H29:H31"/>
    <mergeCell ref="G48:H48"/>
    <mergeCell ref="B49:H49"/>
    <mergeCell ref="B50:B52"/>
    <mergeCell ref="C50:C52"/>
    <mergeCell ref="D50:F50"/>
    <mergeCell ref="G50:G52"/>
    <mergeCell ref="H50:H52"/>
    <mergeCell ref="D96:E96"/>
    <mergeCell ref="G96:H96"/>
    <mergeCell ref="D97:E97"/>
    <mergeCell ref="G97:H97"/>
    <mergeCell ref="D98:E98"/>
    <mergeCell ref="G98:H98"/>
    <mergeCell ref="D99:H99"/>
  </mergeCells>
  <printOptions horizontalCentered="1"/>
  <pageMargins bottom="0.19" footer="0.0" header="0.0" left="0.0" right="0.0" top="0.7900000000000001"/>
  <pageSetup orientation="portrait"/>
  <rowBreaks count="4" manualBreakCount="4">
    <brk id="84" man="1"/>
    <brk id="20" man="1"/>
    <brk id="41" man="1"/>
    <brk id="61" man="1"/>
  </row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56"/>
    <col customWidth="1" min="2" max="2" width="15.44"/>
    <col customWidth="1" min="3" max="5" width="13.89"/>
    <col customWidth="1" min="6" max="26" width="10.56"/>
  </cols>
  <sheetData>
    <row r="1" ht="15.75" customHeight="1"/>
    <row r="2" ht="15.75" customHeight="1"/>
    <row r="3" ht="15.75" customHeight="1"/>
    <row r="4" ht="15.75" customHeight="1">
      <c r="B4" s="110">
        <v>0.0</v>
      </c>
      <c r="C4" s="110">
        <v>5.0</v>
      </c>
      <c r="D4" s="110" t="s">
        <v>163</v>
      </c>
    </row>
    <row r="5" ht="15.75" customHeight="1">
      <c r="B5" s="110">
        <f t="shared" ref="B5:B6" si="1">+C4+1</f>
        <v>6</v>
      </c>
      <c r="C5" s="110">
        <v>9.0</v>
      </c>
      <c r="D5" s="110" t="s">
        <v>164</v>
      </c>
    </row>
    <row r="6" ht="15.75" customHeight="1">
      <c r="B6" s="110">
        <f t="shared" si="1"/>
        <v>10</v>
      </c>
      <c r="C6" s="110">
        <v>12.0</v>
      </c>
      <c r="D6" s="110" t="s">
        <v>165</v>
      </c>
    </row>
    <row r="7" ht="15.75" customHeight="1"/>
    <row r="8" ht="15.75" customHeight="1">
      <c r="B8" s="110">
        <v>0.0</v>
      </c>
      <c r="C8" s="110">
        <v>7.0</v>
      </c>
      <c r="D8" s="110" t="s">
        <v>163</v>
      </c>
    </row>
    <row r="9" ht="15.75" customHeight="1">
      <c r="B9" s="110">
        <f t="shared" ref="B9:B10" si="2">+C8+1</f>
        <v>8</v>
      </c>
      <c r="C9" s="110">
        <v>12.0</v>
      </c>
      <c r="D9" s="110" t="s">
        <v>164</v>
      </c>
    </row>
    <row r="10" ht="15.75" customHeight="1">
      <c r="B10" s="110">
        <f t="shared" si="2"/>
        <v>13</v>
      </c>
      <c r="C10" s="110">
        <v>16.0</v>
      </c>
      <c r="D10" s="110" t="s">
        <v>165</v>
      </c>
    </row>
    <row r="11" ht="15.75" customHeight="1"/>
    <row r="12" ht="15.75" customHeight="1">
      <c r="B12" s="110">
        <v>0.0</v>
      </c>
      <c r="C12" s="110">
        <v>8.0</v>
      </c>
      <c r="D12" s="110" t="s">
        <v>163</v>
      </c>
    </row>
    <row r="13" ht="15.75" customHeight="1">
      <c r="B13" s="110">
        <f t="shared" ref="B13:B14" si="3">+C12+1</f>
        <v>9</v>
      </c>
      <c r="C13" s="110">
        <v>13.0</v>
      </c>
      <c r="D13" s="110" t="s">
        <v>164</v>
      </c>
    </row>
    <row r="14" ht="15.75" customHeight="1">
      <c r="B14" s="110">
        <f t="shared" si="3"/>
        <v>14</v>
      </c>
      <c r="C14" s="110">
        <v>18.0</v>
      </c>
      <c r="D14" s="110" t="s">
        <v>165</v>
      </c>
    </row>
    <row r="15" ht="15.75" customHeight="1"/>
    <row r="16" ht="15.75" customHeight="1">
      <c r="B16" s="111">
        <v>0.0</v>
      </c>
      <c r="C16" s="111">
        <v>0.44</v>
      </c>
      <c r="D16" s="110" t="s">
        <v>163</v>
      </c>
    </row>
    <row r="17" ht="15.75" customHeight="1">
      <c r="B17" s="112">
        <f t="shared" ref="B17:B18" si="4">+C16+0.01%</f>
        <v>0.4401</v>
      </c>
      <c r="C17" s="111">
        <v>0.75</v>
      </c>
      <c r="D17" s="110" t="s">
        <v>164</v>
      </c>
    </row>
    <row r="18" ht="15.75" customHeight="1">
      <c r="B18" s="112">
        <f t="shared" si="4"/>
        <v>0.7501</v>
      </c>
      <c r="C18" s="111">
        <v>1.0</v>
      </c>
      <c r="D18" s="110" t="s">
        <v>165</v>
      </c>
    </row>
    <row r="19" ht="15.75" customHeight="1"/>
    <row r="20" ht="15.75" customHeight="1">
      <c r="C20" s="43" t="s">
        <v>166</v>
      </c>
      <c r="D20" s="23"/>
      <c r="E20" s="24"/>
    </row>
    <row r="21" ht="15.75" customHeight="1">
      <c r="B21" s="113" t="s">
        <v>167</v>
      </c>
      <c r="C21" s="114" t="s">
        <v>17</v>
      </c>
      <c r="D21" s="115" t="s">
        <v>18</v>
      </c>
      <c r="E21" s="116" t="s">
        <v>19</v>
      </c>
    </row>
    <row r="22" ht="15.75" customHeight="1">
      <c r="B22" s="117" t="s">
        <v>168</v>
      </c>
      <c r="C22" s="118" t="s">
        <v>169</v>
      </c>
      <c r="D22" s="118" t="s">
        <v>170</v>
      </c>
      <c r="E22" s="119" t="s">
        <v>171</v>
      </c>
    </row>
    <row r="23" ht="15.75" customHeight="1">
      <c r="B23" s="120" t="s">
        <v>172</v>
      </c>
      <c r="C23" s="121" t="s">
        <v>173</v>
      </c>
      <c r="D23" s="121" t="s">
        <v>174</v>
      </c>
      <c r="E23" s="122" t="s">
        <v>175</v>
      </c>
    </row>
    <row r="24" ht="15.75" customHeight="1">
      <c r="B24" s="120" t="s">
        <v>176</v>
      </c>
      <c r="C24" s="121" t="s">
        <v>177</v>
      </c>
      <c r="D24" s="121" t="s">
        <v>178</v>
      </c>
      <c r="E24" s="122" t="s">
        <v>179</v>
      </c>
    </row>
    <row r="25" ht="15.75" customHeight="1">
      <c r="B25" s="123" t="s">
        <v>180</v>
      </c>
      <c r="C25" s="124" t="s">
        <v>177</v>
      </c>
      <c r="D25" s="124" t="s">
        <v>178</v>
      </c>
      <c r="E25" s="125" t="s">
        <v>179</v>
      </c>
    </row>
    <row r="26" ht="15.75" customHeight="1">
      <c r="B26" s="126" t="s">
        <v>181</v>
      </c>
      <c r="C26" s="115" t="s">
        <v>182</v>
      </c>
      <c r="D26" s="115" t="s">
        <v>183</v>
      </c>
      <c r="E26" s="116" t="s">
        <v>184</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20:E20"/>
  </mergeCells>
  <printOptions/>
  <pageMargins bottom="1.0" footer="0.0" header="0.0" left="0.75" right="0.75" top="1.0"/>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2018-03-22T21:10:17Z</dcterms:created>
  <dc:creator>Luis Fernando Monroy Solano</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0x010100EAD3353195B7954EA614C94FA7C70D1E</vt:lpwstr>
  </property>
  <property fmtid="{D5CDD505-2E9C-101B-9397-08002B2CF9AE}" pid="3" name="Order">
    <vt:r8>400.0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